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P4 I-V" sheetId="2" state="visible" r:id="rId4"/>
    <sheet name="Full Version" sheetId="3" state="visible" r:id="rId5"/>
    <sheet name="Lists" sheetId="4" state="hidden"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<sst xmlns="http://schemas.openxmlformats.org/spreadsheetml/2006/main" count="176" uniqueCount="166">
  <si>
    <t xml:space="preserve">AQA GCSE Physics Required Practicals – FREE SAMPLE</t>
  </si>
  <si>
    <t xml:space="preserve">Try one complete practical: I–V characteristics · the full workbook covers all 10 required practicals</t>
  </si>
  <si>
    <t xml:space="preserve">How to use this workbook</t>
  </si>
  <si>
    <t xml:space="preserve">👣  Step by step</t>
  </si>
  <si>
    <t xml:space="preserve">1.  Choose a practical from the table below and click 'Open →' (or use the coloured tabs at the bottom).
2.  ⭐ Read 'In a nutshell': the three most important ideas.
3.  🔑 Learn the key words.
4.  📊 Look at the results table and the graph.
5.  💡 Read 'The physics' to find out what is happening and why.
6.  🔬 Read how the practical is done: method, variables and safety.
7.  ✅ Answer the 10 questions (6 on the science, 4 on working scientifically). If you get one wrong, read the hint and try again.
8.  🚀 Ready for more? Try the 'Stretch yourself' challenge questions.</t>
  </si>
  <si>
    <t xml:space="preserve">What the colours mean</t>
  </si>
  <si>
    <t xml:space="preserve">Your answer</t>
  </si>
  <si>
    <t xml:space="preserve">Yellow boxes are where you answer. Click the box, then click the small arrow ▼.</t>
  </si>
  <si>
    <t xml:space="preserve">✓  Correct!</t>
  </si>
  <si>
    <t xml:space="preserve">Green means you got it right.</t>
  </si>
  <si>
    <t xml:space="preserve">✗  Hint: ...</t>
  </si>
  <si>
    <t xml:space="preserve">Red means try again. Read the hint. It tells you where to look.</t>
  </si>
  <si>
    <t xml:space="preserve">Exam tip</t>
  </si>
  <si>
    <t xml:space="preserve">Purple boxes give exam tips and challenge questions.</t>
  </si>
  <si>
    <t xml:space="preserve">⚠  Safety</t>
  </si>
  <si>
    <t xml:space="preserve">Pink boxes are about safety.</t>
  </si>
  <si>
    <t xml:space="preserve">Key equation</t>
  </si>
  <si>
    <t xml:space="preserve">Gold boxes show the equations you need to learn.</t>
  </si>
  <si>
    <t xml:space="preserve">Which course needs which practical?</t>
  </si>
  <si>
    <t xml:space="preserve">PHYSICS &amp; COMBINED SCIENCE</t>
  </si>
  <si>
    <t xml:space="preserve">Required for BOTH GCSE Physics (8463) and GCSE Combined Science: Trilogy (8464).</t>
  </si>
  <si>
    <t xml:space="preserve">PHYSICS ONLY</t>
  </si>
  <si>
    <t xml:space="preserve">Required for GCSE Physics (8463) only. Combined Science students do not need to do these.</t>
  </si>
  <si>
    <t xml:space="preserve">The tab colours at the bottom of the screen match these labels: green = Physics &amp; Combined, orange = Physics only.</t>
  </si>
  <si>
    <t xml:space="preserve">📌  Good to know</t>
  </si>
  <si>
    <t xml:space="preserve">This free sample contains Required Practical 4 (I–V characteristics) in full. The full version contains all 10 AQA GCSE Physics required practicals – see the 'Full Version' tab, or visit https://thephysicsquestionbank.com/shop/</t>
  </si>
  <si>
    <t xml:space="preserve">Contents and scores</t>
  </si>
  <si>
    <t xml:space="preserve">RP</t>
  </si>
  <si>
    <t xml:space="preserve">Practical</t>
  </si>
  <si>
    <t xml:space="preserve">Course</t>
  </si>
  <si>
    <t xml:space="preserve">Score</t>
  </si>
  <si>
    <t xml:space="preserve">Go to</t>
  </si>
  <si>
    <t xml:space="preserve">4</t>
  </si>
  <si>
    <t xml:space="preserve">I–V Characteristics</t>
  </si>
  <si>
    <t xml:space="preserve">Physics &amp; Combined Science</t>
  </si>
  <si>
    <t xml:space="preserve">Open →</t>
  </si>
  <si>
    <t xml:space="preserve">Total</t>
  </si>
  <si>
    <t xml:space="preserve">Example results are typical classroom values for practice, not measured data. © The Physics Question Bank. Not affiliated with or endorsed by AQA.</t>
  </si>
  <si>
    <t xml:space="preserve">Teachers: sheets are protected (no password) so pupils can only change the yellow boxes. Review → Unprotect Sheet to edit.</t>
  </si>
  <si>
    <t xml:space="preserve">Required Practical 4: I–V Characteristics</t>
  </si>
  <si>
    <t xml:space="preserve">How current changes with potential difference for a resistor, a filament lamp and a diode</t>
  </si>
  <si>
    <t xml:space="preserve">Name:</t>
  </si>
  <si>
    <t xml:space="preserve">📌  About this practical</t>
  </si>
  <si>
    <t xml:space="preserve">FREE SAMPLE: this is 1 of the 10 AQA GCSE Physics required practicals. The full workbook has every required practical in this same format, with a score tracker for all 10. Get it at https://thephysicsquestionbank.com/shop/</t>
  </si>
  <si>
    <t xml:space="preserve">⭐  In a nutshell</t>
  </si>
  <si>
    <t xml:space="preserve">An I–V graph shows how the current changes when you change the voltage.</t>
  </si>
  <si>
    <t xml:space="preserve">A resistor gives a straight line, a filament lamp gives an S-shaped curve, and a diode only lets current flow one way.</t>
  </si>
  <si>
    <t xml:space="preserve">The shape of the graph tells you what is happening to the resistance.</t>
  </si>
  <si>
    <t xml:space="preserve">🔑  Key words</t>
  </si>
  <si>
    <t xml:space="preserve">I–V graph</t>
  </si>
  <si>
    <t xml:space="preserve">A graph of current (I) against potential difference (V).</t>
  </si>
  <si>
    <t xml:space="preserve">Ohmic conductor</t>
  </si>
  <si>
    <t xml:space="preserve">A component where current is directly proportional to p.d. (at constant temperature).</t>
  </si>
  <si>
    <t xml:space="preserve">Filament lamp</t>
  </si>
  <si>
    <t xml:space="preserve">A bulb with a thin metal wire that glows when it gets hot.</t>
  </si>
  <si>
    <t xml:space="preserve">Diode</t>
  </si>
  <si>
    <t xml:space="preserve">A component that only lets current flow in one direction.</t>
  </si>
  <si>
    <t xml:space="preserve">Directly proportional</t>
  </si>
  <si>
    <t xml:space="preserve">When one value doubles, the other value doubles too. A straight line through the origin.</t>
  </si>
  <si>
    <t xml:space="preserve">📊  Example results and graphs</t>
  </si>
  <si>
    <t xml:space="preserve">A. Resistor (at constant temperature)</t>
  </si>
  <si>
    <t xml:space="preserve">Voltage V (V)</t>
  </si>
  <si>
    <t xml:space="preserve">Current I (A)</t>
  </si>
  <si>
    <t xml:space="preserve">Resistance R (Ω)</t>
  </si>
  <si>
    <t xml:space="preserve">B. Filament lamp</t>
  </si>
  <si>
    <t xml:space="preserve">C. Diode (current in milliamps, mA)</t>
  </si>
  <si>
    <t xml:space="preserve">Current I (mA)</t>
  </si>
  <si>
    <t xml:space="preserve">ℹ  Current is in mA, so divide by 1000 to get amps before calculating R.</t>
  </si>
  <si>
    <t xml:space="preserve">💡  The physics: what's happening?</t>
  </si>
  <si>
    <t xml:space="preserve">Resistor at constant temperature: a straight line through the origin</t>
  </si>
  <si>
    <t xml:space="preserve">Current is directly proportional to p.d., so the resistance is constant. This is Ohm's law: the current through a conductor is directly proportional to the p.d. across it at constant temperature. A component like this is an ohmic conductor. Reversing the p.d. gives the same size current the other way.</t>
  </si>
  <si>
    <t xml:space="preserve">Filament lamp: an S-shaped curve</t>
  </si>
  <si>
    <t xml:space="preserve">As the current increases, the electrons transfer more energy to the filament and it gets hotter. The metal ions vibrate more, so the electrons collide with them more often. The resistance increases as the temperature increases, so each extra volt gives a smaller increase in current and the graph levels off. It is a non-ohmic component.</t>
  </si>
  <si>
    <t xml:space="preserve">Diode: current in one direction only</t>
  </si>
  <si>
    <t xml:space="preserve">In the reverse direction the diode has a very high resistance, so almost no current flows. In the forward direction, a small current starts to flow at about 0.4 V, then above about 0.6 V the resistance falls rapidly and the current rises steeply. Uses include protecting circuits and changing a.c. into d.c.; LEDs are diodes that give out light.</t>
  </si>
  <si>
    <t xml:space="preserve">Key equation and worked examples</t>
  </si>
  <si>
    <t xml:space="preserve">V = I × R    so    R = V ÷ I
Resistor at 2.0 V:  R = 2.0 ÷ 0.40 = 5.0 Ω (the same at every p.d.)
Lamp at 1 V:  R = 1 ÷ 0.10 = 10 Ω.   Lamp at 6 V:  R = 6 ÷ 0.30 = 20 Ω (the filament is hotter)
Diode at 0.6 V:  R = 0.6 ÷ 0.015 = 40 Ω (15 mA = 0.015 A)</t>
  </si>
  <si>
    <t xml:space="preserve">For the lamp, use the chain: current increases → temperature increases → ions vibrate more → more collisions → resistance increases. For the diode, describe BOTH halves of the graph. Watch out for currents given in mA.</t>
  </si>
  <si>
    <t xml:space="preserve">🔬  Required practical: method, variables and safety</t>
  </si>
  <si>
    <t xml:space="preserve">🎯  Aim</t>
  </si>
  <si>
    <t xml:space="preserve">Use circuit diagrams to set up circuits and investigate the I–V characteristics of a resistor at constant temperature, a filament lamp and a diode.</t>
  </si>
  <si>
    <t xml:space="preserve">🧰  Equipment</t>
  </si>
  <si>
    <t xml:space="preserve">Low-voltage d.c. power supply · ammeter (and milliammeter for the diode) · voltmeter · variable resistor · switch · resistor · filament lamp in a holder · diode with a protective resistor · connecting leads</t>
  </si>
  <si>
    <t xml:space="preserve">📝  Method</t>
  </si>
  <si>
    <t xml:space="preserve">1.  Connect the power supply, switch, ammeter, variable resistor and the component in series.
2.  Connect the voltmeter in parallel across the component only.
3.  Set the variable resistor to its highest resistance, switch on, and record the p.d. and current.
4.  Adjust the variable resistor to change the p.d. in steps, recording V and I each time. For the diode, use small steps between 0.3 V and 0.8 V, where the current starts to flow.
5.  Reverse the connections to the component (or turn the diode round) and repeat to get negative values.
6.  Repeat for each component. Plot current (y-axis) against p.d. (x-axis) for each one.</t>
  </si>
  <si>
    <t xml:space="preserve">Variables</t>
  </si>
  <si>
    <t xml:space="preserve">Independent variable</t>
  </si>
  <si>
    <t xml:space="preserve">Potential difference across the component, in volts (V). Changed using the variable resistor.</t>
  </si>
  <si>
    <t xml:space="preserve">Dependent variable</t>
  </si>
  <si>
    <t xml:space="preserve">Current through the component, in A (or mA for the diode). Measured with the ammeter.</t>
  </si>
  <si>
    <t xml:space="preserve">Control variables</t>
  </si>
  <si>
    <t xml:space="preserve">Same component for each set of readings · same meters · resistor kept at constant temperature (switch off between readings). The lamp's temperature can't be controlled: that's what changes its resistance.</t>
  </si>
  <si>
    <t xml:space="preserve">• The resistor and lamp can get hot: don't touch them and let them cool before you take the circuit apart.
• Don't go above the lamp's rated voltage.
• Always use a protective resistor with the diode so it doesn't overheat.
• Use a low-voltage supply and check leads for damage before you start.
• Keep water and drinks away from the electrical equipment.</t>
  </si>
  <si>
    <t xml:space="preserve">📏  Improving accuracy and reliability</t>
  </si>
  <si>
    <t xml:space="preserve">• Take extra readings where the graph changes shape quickly (low p.d. for the lamp; 0.4–0.75 V for the diode).
• Use a milliammeter for the diode's small currents.
• Repeat readings and calculate means.</t>
  </si>
  <si>
    <t xml:space="preserve">✅  Check your understanding: 10 questions</t>
  </si>
  <si>
    <t xml:space="preserve">Click a yellow box, then click the small arrow ▼ to choose your answer. If you get it wrong, read the hint and try again!</t>
  </si>
  <si>
    <t xml:space="preserve">Part A: The physics (6 questions)</t>
  </si>
  <si>
    <t xml:space="preserve">Q1.  What shape is the I–V graph for a resistor at constant temperature?</t>
  </si>
  <si>
    <t xml:space="preserve">Q2.  What is the resistance of the resistor?</t>
  </si>
  <si>
    <t xml:space="preserve">Q3.  What happens to the resistance of the filament lamp as the current increases?</t>
  </si>
  <si>
    <t xml:space="preserve">Q4.  Why does the resistance of the lamp change?</t>
  </si>
  <si>
    <t xml:space="preserve">Q5.  What happens when the p.d. across the diode is reversed?</t>
  </si>
  <si>
    <t xml:space="preserve">Q6.  Which component is an ohmic conductor?</t>
  </si>
  <si>
    <t xml:space="preserve">Part B: Working scientifically (4 questions)</t>
  </si>
  <si>
    <t xml:space="preserve">Q7.  What is the independent variable?</t>
  </si>
  <si>
    <t xml:space="preserve">Q8.  How should the voltmeter be connected?</t>
  </si>
  <si>
    <t xml:space="preserve">Q9.  Why is a protective resistor used with the diode?</t>
  </si>
  <si>
    <t xml:space="preserve">Q10.  How do you get the negative readings?</t>
  </si>
  <si>
    <t xml:space="preserve">Your score</t>
  </si>
  <si>
    <t xml:space="preserve">out of 10</t>
  </si>
  <si>
    <t xml:space="preserve">🚀  Stretch yourself (challenge questions)</t>
  </si>
  <si>
    <t xml:space="preserve">Try these in your book, or discuss them with a partner:</t>
  </si>
  <si>
    <t xml:space="preserve">1.  Use table B to explain, using the idea of ions and electrons, why the lamp's graph curves.
2.  Explain how a diode could protect a circuit if the battery is put in the wrong way round.</t>
  </si>
  <si>
    <t xml:space="preserve">Get the Full Version</t>
  </si>
  <si>
    <t xml:space="preserve">AQA GCSE Physics Required Practicals – Interactive Self-Marking Workbook</t>
  </si>
  <si>
    <t xml:space="preserve">📦  What's in the full workbook</t>
  </si>
  <si>
    <t xml:space="preserve">All 10 AQA GCSE Physics required practicals</t>
  </si>
  <si>
    <t xml:space="preserve">RP1  Specific Heat Capacity  –  Physics &amp; Combined Science
RP2  Thermal Insulation  –  Physics only
RP3  Resistance  –  Physics &amp; Combined Science
RP4  I–V Characteristics  –  Physics &amp; Combined Science   ✅ included in this sample
RP5  Density  –  Physics &amp; Combined Science
RP6  Force and Extension  –  Physics &amp; Combined Science
RP7  Acceleration  –  Physics &amp; Combined Science
RP8  Waves  –  Physics &amp; Combined Science
RP9  Light: Reflection and Refraction  –  Physics only
RP10  Infrared Radiation  –  Physics &amp; Combined Science</t>
  </si>
  <si>
    <t xml:space="preserve">Every practical includes</t>
  </si>
  <si>
    <t xml:space="preserve">⭐ In a nutshell summary · 🔑 Key words · 📊 Example results with graphs · 💡 The physics explained · 🔬 Method, variables and safety · ✅ 10 self-marking questions with hints · 🚀 Stretch questions · a score tracker for all 10 practicals on the Start Here page</t>
  </si>
  <si>
    <t xml:space="preserve">Made for all learners</t>
  </si>
  <si>
    <t xml:space="preserve">Large clear text, hints instead of just 'wrong', colour plus ✓/✗ symbols, encouraging feedback and challenge questions for the most able. Each practical is labelled 'Physics &amp; Combined Science' or 'Physics only'.</t>
  </si>
  <si>
    <t xml:space="preserve">Get the full version</t>
  </si>
  <si>
    <t xml:space="preserve">Visit https://thephysicsquestionbank.com/shop/
Also available: AQA Chemistry, Biology and Combined Science (Trilogy) practical workbooks, other exam boards, and A-level Physics.</t>
  </si>
  <si>
    <t xml:space="preserve">👉  Open the shop</t>
  </si>
  <si>
    <t xml:space="preserve">Answer options for the drop-down lists (do not edit)</t>
  </si>
  <si>
    <t xml:space="preserve">RP4 I-V Q1</t>
  </si>
  <si>
    <t xml:space="preserve">RP4 I-V Q2</t>
  </si>
  <si>
    <t xml:space="preserve">RP4 I-V Q3</t>
  </si>
  <si>
    <t xml:space="preserve">RP4 I-V Q4</t>
  </si>
  <si>
    <t xml:space="preserve">RP4 I-V Q5</t>
  </si>
  <si>
    <t xml:space="preserve">RP4 I-V Q6</t>
  </si>
  <si>
    <t xml:space="preserve">RP4 I-V Q7</t>
  </si>
  <si>
    <t xml:space="preserve">RP4 I-V Q8</t>
  </si>
  <si>
    <t xml:space="preserve">RP4 I-V Q9</t>
  </si>
  <si>
    <t xml:space="preserve">RP4 I-V Q10</t>
  </si>
  <si>
    <t xml:space="preserve">Straight line through the origin</t>
  </si>
  <si>
    <t xml:space="preserve">0.2 Ω</t>
  </si>
  <si>
    <t xml:space="preserve">Stays the same</t>
  </si>
  <si>
    <t xml:space="preserve">The filament gets hotter</t>
  </si>
  <si>
    <t xml:space="preserve">Almost no current flows</t>
  </si>
  <si>
    <t xml:space="preserve">Resistor at constant temperature</t>
  </si>
  <si>
    <t xml:space="preserve">Potential difference</t>
  </si>
  <si>
    <t xml:space="preserve">In parallel with the component</t>
  </si>
  <si>
    <t xml:space="preserve">To stop too much current damaging the diode</t>
  </si>
  <si>
    <t xml:space="preserve">Reverse the connections to the component</t>
  </si>
  <si>
    <t xml:space="preserve">S-shaped curve</t>
  </si>
  <si>
    <t xml:space="preserve">2 Ω</t>
  </si>
  <si>
    <t xml:space="preserve">Increases</t>
  </si>
  <si>
    <t xml:space="preserve">The filament gets colder</t>
  </si>
  <si>
    <t xml:space="preserve">A large current flows</t>
  </si>
  <si>
    <t xml:space="preserve">Current</t>
  </si>
  <si>
    <t xml:space="preserve">In series with the component</t>
  </si>
  <si>
    <t xml:space="preserve">To make the diode light up</t>
  </si>
  <si>
    <t xml:space="preserve">Turn the power supply down</t>
  </si>
  <si>
    <t xml:space="preserve">Flat then rises steeply</t>
  </si>
  <si>
    <t xml:space="preserve">5 Ω</t>
  </si>
  <si>
    <t xml:space="preserve">Decreases</t>
  </si>
  <si>
    <t xml:space="preserve">The filament gets shorter</t>
  </si>
  <si>
    <t xml:space="preserve">The same current flows the other way</t>
  </si>
  <si>
    <t xml:space="preserve">Resistance</t>
  </si>
  <si>
    <t xml:space="preserve">Across the power supply only</t>
  </si>
  <si>
    <t xml:space="preserve">To measure the current</t>
  </si>
  <si>
    <t xml:space="preserve">Remove the ammeter</t>
  </si>
  <si>
    <t xml:space="preserve">20 Ω</t>
  </si>
</sst>
</file>

<file path=xl/styles.xml><?xml version="1.0" encoding="utf-8"?>
<styleSheet xmlns="http://schemas.openxmlformats.org/spreadsheetml/2006/main">
  <numFmts count="5">
    <numFmt numFmtId="164" formatCode="General"/>
    <numFmt numFmtId="165" formatCode="0.00"/>
    <numFmt numFmtId="166" formatCode="0.0"/>
    <numFmt numFmtId="167" formatCode="0"/>
    <numFmt numFmtId="168" formatCode="General"/>
  </numFmts>
  <fonts count="37">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1"/>
      <color rgb="FFFFFFFF"/>
      <name val="Arial"/>
      <family val="0"/>
      <charset val="1"/>
    </font>
    <font>
      <b val="true"/>
      <sz val="13"/>
      <color rgb="FFFFFFFF"/>
      <name val="Arial"/>
      <family val="0"/>
      <charset val="1"/>
    </font>
    <font>
      <b val="true"/>
      <sz val="12"/>
      <color rgb="FF1F3864"/>
      <name val="Arial"/>
      <family val="0"/>
      <charset val="1"/>
    </font>
    <font>
      <sz val="11"/>
      <name val="Arial"/>
      <family val="0"/>
      <charset val="1"/>
    </font>
    <font>
      <b val="true"/>
      <sz val="11"/>
      <color rgb="FF000000"/>
      <name val="Arial"/>
      <family val="0"/>
      <charset val="1"/>
    </font>
    <font>
      <b val="true"/>
      <sz val="11"/>
      <color rgb="FF006100"/>
      <name val="Arial"/>
      <family val="0"/>
      <charset val="1"/>
    </font>
    <font>
      <b val="true"/>
      <sz val="11"/>
      <color rgb="FF9C0006"/>
      <name val="Arial"/>
      <family val="0"/>
      <charset val="1"/>
    </font>
    <font>
      <b val="true"/>
      <sz val="11"/>
      <color rgb="FF5B2C83"/>
      <name val="Arial"/>
      <family val="0"/>
      <charset val="1"/>
    </font>
    <font>
      <b val="true"/>
      <sz val="11"/>
      <color rgb="FFC00000"/>
      <name val="Arial"/>
      <family val="0"/>
      <charset val="1"/>
    </font>
    <font>
      <b val="true"/>
      <sz val="11"/>
      <color rgb="FF7F6000"/>
      <name val="Arial"/>
      <family val="0"/>
      <charset val="1"/>
    </font>
    <font>
      <b val="true"/>
      <sz val="11"/>
      <color rgb="FFFFFFFF"/>
      <name val="Arial"/>
      <family val="0"/>
      <charset val="1"/>
    </font>
    <font>
      <sz val="10"/>
      <color rgb="FF404040"/>
      <name val="Arial"/>
      <family val="0"/>
      <charset val="1"/>
    </font>
    <font>
      <b val="true"/>
      <sz val="12"/>
      <color rgb="FF404040"/>
      <name val="Arial"/>
      <family val="0"/>
      <charset val="1"/>
    </font>
    <font>
      <b val="true"/>
      <sz val="11"/>
      <color rgb="FF117864"/>
      <name val="Arial"/>
      <family val="0"/>
      <charset val="1"/>
    </font>
    <font>
      <b val="true"/>
      <sz val="11"/>
      <name val="Arial"/>
      <family val="0"/>
      <charset val="1"/>
    </font>
    <font>
      <b val="true"/>
      <u val="single"/>
      <sz val="11"/>
      <color rgb="FF0563C1"/>
      <name val="Arial"/>
      <family val="0"/>
      <charset val="1"/>
    </font>
    <font>
      <b val="true"/>
      <sz val="12"/>
      <name val="Arial"/>
      <family val="0"/>
      <charset val="1"/>
    </font>
    <font>
      <sz val="9"/>
      <color rgb="FF595959"/>
      <name val="Arial"/>
      <family val="0"/>
      <charset val="1"/>
    </font>
    <font>
      <sz val="11"/>
      <color rgb="FF0000FF"/>
      <name val="Arial"/>
      <family val="0"/>
      <charset val="1"/>
    </font>
    <font>
      <b val="true"/>
      <sz val="16"/>
      <color rgb="FFFFFFFF"/>
      <name val="Arial"/>
      <family val="0"/>
      <charset val="1"/>
    </font>
    <font>
      <b val="true"/>
      <sz val="12"/>
      <color rgb="FF117864"/>
      <name val="Arial"/>
      <family val="0"/>
      <charset val="1"/>
    </font>
    <font>
      <b val="true"/>
      <sz val="12"/>
      <color rgb="FF7F6000"/>
      <name val="Arial"/>
      <family val="0"/>
      <charset val="1"/>
    </font>
    <font>
      <b val="true"/>
      <sz val="12"/>
      <color rgb="FF5B2C83"/>
      <name val="Arial"/>
      <family val="0"/>
      <charset val="1"/>
    </font>
    <font>
      <b val="true"/>
      <sz val="12"/>
      <color rgb="FFC00000"/>
      <name val="Arial"/>
      <family val="0"/>
      <charset val="1"/>
    </font>
    <font>
      <sz val="11"/>
      <color rgb="FF404040"/>
      <name val="Arial"/>
      <family val="0"/>
      <charset val="1"/>
    </font>
    <font>
      <sz val="12"/>
      <color rgb="FF0000FF"/>
      <name val="Arial"/>
      <family val="0"/>
      <charset val="1"/>
    </font>
    <font>
      <b val="true"/>
      <sz val="14"/>
      <name val="Arial"/>
      <family val="0"/>
      <charset val="1"/>
    </font>
    <font>
      <b val="true"/>
      <sz val="13"/>
      <name val="Arial"/>
      <family val="0"/>
      <charset val="1"/>
    </font>
    <font>
      <b val="true"/>
      <sz val="18"/>
      <color rgb="FF000000"/>
      <name val="Calibri"/>
      <family val="2"/>
    </font>
    <font>
      <sz val="10"/>
      <color rgb="FF000000"/>
      <name val="Calibri"/>
      <family val="2"/>
    </font>
    <font>
      <b val="true"/>
      <sz val="10"/>
      <color rgb="FF000000"/>
      <name val="Calibri"/>
      <family val="2"/>
    </font>
    <font>
      <b val="true"/>
      <u val="single"/>
      <sz val="14"/>
      <color rgb="FF0563C1"/>
      <name val="Arial"/>
      <family val="0"/>
      <charset val="1"/>
    </font>
  </fonts>
  <fills count="20">
    <fill>
      <patternFill patternType="none"/>
    </fill>
    <fill>
      <patternFill patternType="gray125"/>
    </fill>
    <fill>
      <patternFill patternType="solid">
        <fgColor rgb="FF1F3864"/>
        <bgColor rgb="FF404040"/>
      </patternFill>
    </fill>
    <fill>
      <patternFill patternType="solid">
        <fgColor rgb="FFDEEAF6"/>
        <bgColor rgb="FFE7E6E6"/>
      </patternFill>
    </fill>
    <fill>
      <patternFill patternType="solid">
        <fgColor rgb="FFFFF2CC"/>
        <bgColor rgb="FFFCE4E4"/>
      </patternFill>
    </fill>
    <fill>
      <patternFill patternType="solid">
        <fgColor rgb="FFC6EFCE"/>
        <bgColor rgb="FFD1F2EB"/>
      </patternFill>
    </fill>
    <fill>
      <patternFill patternType="solid">
        <fgColor rgb="FFFFC7CE"/>
        <bgColor rgb="FFFCE4E4"/>
      </patternFill>
    </fill>
    <fill>
      <patternFill patternType="solid">
        <fgColor rgb="FFEDE7F6"/>
        <bgColor rgb="FFE7E6E6"/>
      </patternFill>
    </fill>
    <fill>
      <patternFill patternType="solid">
        <fgColor rgb="FFFCE4E4"/>
        <bgColor rgb="FFEDE7F6"/>
      </patternFill>
    </fill>
    <fill>
      <patternFill patternType="solid">
        <fgColor rgb="FF2E7D32"/>
        <bgColor rgb="FF548235"/>
      </patternFill>
    </fill>
    <fill>
      <patternFill patternType="solid">
        <fgColor rgb="FFE65100"/>
        <bgColor rgb="FFC55A11"/>
      </patternFill>
    </fill>
    <fill>
      <patternFill patternType="solid">
        <fgColor rgb="FFE7E6E6"/>
        <bgColor rgb="FFEDE7F6"/>
      </patternFill>
    </fill>
    <fill>
      <patternFill patternType="solid">
        <fgColor rgb="FF595959"/>
        <bgColor rgb="FF404040"/>
      </patternFill>
    </fill>
    <fill>
      <patternFill patternType="solid">
        <fgColor rgb="FF117864"/>
        <bgColor rgb="FF2E7D32"/>
      </patternFill>
    </fill>
    <fill>
      <patternFill patternType="solid">
        <fgColor rgb="FFD1F2EB"/>
        <bgColor rgb="FFDEEAF6"/>
      </patternFill>
    </fill>
    <fill>
      <patternFill patternType="solid">
        <fgColor rgb="FFF2F2F2"/>
        <bgColor rgb="FFEDE7F6"/>
      </patternFill>
    </fill>
    <fill>
      <patternFill patternType="solid">
        <fgColor rgb="FFFFFFFF"/>
        <bgColor rgb="FFF2F2F2"/>
      </patternFill>
    </fill>
    <fill>
      <patternFill patternType="solid">
        <fgColor rgb="FF2F5597"/>
        <bgColor rgb="FF2E75B6"/>
      </patternFill>
    </fill>
    <fill>
      <patternFill patternType="solid">
        <fgColor rgb="FFC00000"/>
        <bgColor rgb="FF9C0006"/>
      </patternFill>
    </fill>
    <fill>
      <patternFill patternType="solid">
        <fgColor rgb="FF7F6000"/>
        <bgColor rgb="FF595959"/>
      </patternFill>
    </fill>
  </fills>
  <borders count="7">
    <border diagonalUp="false" diagonalDown="false">
      <left/>
      <right/>
      <top/>
      <bottom/>
      <diagonal/>
    </border>
    <border diagonalUp="false" diagonalDown="false">
      <left/>
      <right/>
      <top/>
      <bottom style="medium">
        <color rgb="FF1F3864"/>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medium">
        <color rgb="FFFFFFFF"/>
      </left>
      <right/>
      <top/>
      <bottom/>
      <diagonal/>
    </border>
    <border diagonalUp="false" diagonalDown="false">
      <left style="thin">
        <color rgb="FFBFBFBF"/>
      </left>
      <right/>
      <top style="thin">
        <color rgb="FFBFBFBF"/>
      </top>
      <bottom style="thin">
        <color rgb="FFBFBFBF"/>
      </bottom>
      <diagonal/>
    </border>
    <border diagonalUp="false" diagonalDown="false">
      <left/>
      <right/>
      <top/>
      <bottom style="medium">
        <color rgb="FF117864"/>
      </bottom>
      <diagonal/>
    </border>
    <border diagonalUp="false" diagonalDown="false">
      <left style="medium">
        <color rgb="FFBF9000"/>
      </left>
      <right style="medium">
        <color rgb="FFBF9000"/>
      </right>
      <top style="medium">
        <color rgb="FFBF9000"/>
      </top>
      <bottom style="medium">
        <color rgb="FFBF900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general" vertical="top"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3" borderId="0" xfId="0" applyFont="true" applyBorder="true" applyAlignment="true" applyProtection="false">
      <alignment horizontal="general" vertical="bottom" textRotation="0" wrapText="false" indent="1" shrinkToFit="false"/>
      <protection locked="true" hidden="false"/>
    </xf>
    <xf numFmtId="164" fontId="8" fillId="3" borderId="0" xfId="0" applyFont="true" applyBorder="true" applyAlignment="true" applyProtection="false">
      <alignment horizontal="general" vertical="top" textRotation="0" wrapText="true" indent="1"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9" fillId="4" borderId="2"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false" indent="1" shrinkToFit="false"/>
      <protection locked="true" hidden="false"/>
    </xf>
    <xf numFmtId="164" fontId="10" fillId="5" borderId="2" xfId="0" applyFont="true" applyBorder="true" applyAlignment="true" applyProtection="false">
      <alignment horizontal="center" vertical="center" textRotation="0" wrapText="fals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2" fillId="7" borderId="2" xfId="0" applyFont="true" applyBorder="true" applyAlignment="true" applyProtection="false">
      <alignment horizontal="center" vertical="center" textRotation="0" wrapText="false" indent="0" shrinkToFit="false"/>
      <protection locked="true" hidden="false"/>
    </xf>
    <xf numFmtId="164" fontId="13" fillId="8" borderId="2" xfId="0" applyFont="true" applyBorder="true" applyAlignment="true" applyProtection="false">
      <alignment horizontal="center" vertical="center" textRotation="0" wrapText="false" indent="0" shrinkToFit="false"/>
      <protection locked="true" hidden="false"/>
    </xf>
    <xf numFmtId="164" fontId="14" fillId="4" borderId="2" xfId="0" applyFont="true" applyBorder="true" applyAlignment="true" applyProtection="false">
      <alignment horizontal="center" vertical="center" textRotation="0" wrapText="false" indent="0" shrinkToFit="false"/>
      <protection locked="true" hidden="false"/>
    </xf>
    <xf numFmtId="164" fontId="15" fillId="9"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1" shrinkToFit="false"/>
      <protection locked="true" hidden="false"/>
    </xf>
    <xf numFmtId="164" fontId="15" fillId="10" borderId="0"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11" borderId="0" xfId="0" applyFont="true" applyBorder="true" applyAlignment="true" applyProtection="false">
      <alignment horizontal="general" vertical="bottom" textRotation="0" wrapText="false" indent="1" shrinkToFit="false"/>
      <protection locked="true" hidden="false"/>
    </xf>
    <xf numFmtId="164" fontId="8" fillId="11" borderId="0" xfId="0" applyFont="true" applyBorder="true" applyAlignment="true" applyProtection="false">
      <alignment horizontal="general" vertical="top" textRotation="0" wrapText="true" indent="1" shrinkToFit="false"/>
      <protection locked="true" hidden="false"/>
    </xf>
    <xf numFmtId="164" fontId="15" fillId="12" borderId="2" xfId="0" applyFont="true" applyBorder="true" applyAlignment="true" applyProtection="false">
      <alignment horizontal="center" vertical="bottom" textRotation="0" wrapText="false" indent="0" shrinkToFit="false"/>
      <protection locked="true" hidden="false"/>
    </xf>
    <xf numFmtId="164" fontId="15" fillId="13" borderId="2" xfId="0" applyFont="true" applyBorder="true" applyAlignment="true" applyProtection="false">
      <alignment horizontal="center" vertical="center" textRotation="0" wrapText="false" indent="0" shrinkToFit="false"/>
      <protection locked="true" hidden="false"/>
    </xf>
    <xf numFmtId="164" fontId="18" fillId="14" borderId="2" xfId="0" applyFont="true" applyBorder="true" applyAlignment="true" applyProtection="false">
      <alignment horizontal="left" vertical="center" textRotation="0" wrapText="false" indent="1" shrinkToFit="false"/>
      <protection locked="true" hidden="false"/>
    </xf>
    <xf numFmtId="164" fontId="15" fillId="9" borderId="2" xfId="0" applyFont="true" applyBorder="true" applyAlignment="true" applyProtection="false">
      <alignment horizontal="center" vertical="center" textRotation="0" wrapText="false" indent="0" shrinkToFit="false"/>
      <protection locked="true" hidden="false"/>
    </xf>
    <xf numFmtId="164" fontId="19" fillId="14" borderId="2" xfId="0" applyFont="true" applyBorder="true" applyAlignment="true" applyProtection="false">
      <alignment horizontal="center" vertical="center" textRotation="0" wrapText="false" indent="0" shrinkToFit="false"/>
      <protection locked="true" hidden="false"/>
    </xf>
    <xf numFmtId="164" fontId="20" fillId="0" borderId="2" xfId="0" applyFont="true" applyBorder="true" applyAlignment="true" applyProtection="false">
      <alignment horizontal="center" vertical="bottom" textRotation="0" wrapText="false" indent="0" shrinkToFit="false"/>
      <protection locked="true" hidden="false"/>
    </xf>
    <xf numFmtId="164" fontId="0" fillId="15" borderId="2" xfId="0" applyFont="false" applyBorder="true" applyAlignment="false" applyProtection="false">
      <alignment horizontal="general" vertical="bottom" textRotation="0" wrapText="false" indent="0" shrinkToFit="false"/>
      <protection locked="true" hidden="false"/>
    </xf>
    <xf numFmtId="164" fontId="19" fillId="15" borderId="2" xfId="0" applyFont="true" applyBorder="true" applyAlignment="true" applyProtection="false">
      <alignment horizontal="right" vertical="bottom" textRotation="0" wrapText="false" indent="1" shrinkToFit="false"/>
      <protection locked="true" hidden="false"/>
    </xf>
    <xf numFmtId="164" fontId="21" fillId="15" borderId="2" xfId="0" applyFont="true" applyBorder="true" applyAlignment="true" applyProtection="false">
      <alignment horizontal="center" vertical="bottom" textRotation="0" wrapText="false" indent="0" shrinkToFit="false"/>
      <protection locked="true" hidden="false"/>
    </xf>
    <xf numFmtId="164" fontId="22" fillId="0" borderId="0" xfId="0" applyFont="true" applyBorder="true" applyAlignment="false" applyProtection="false">
      <alignment horizontal="general" vertical="bottom" textRotation="0" wrapText="false" indent="0" shrinkToFit="false"/>
      <protection locked="true" hidden="false"/>
    </xf>
    <xf numFmtId="164" fontId="0" fillId="13" borderId="0" xfId="0" applyFont="false" applyBorder="false" applyAlignment="false" applyProtection="false">
      <alignment horizontal="general" vertical="bottom" textRotation="0" wrapText="false" indent="0" shrinkToFit="false"/>
      <protection locked="true" hidden="false"/>
    </xf>
    <xf numFmtId="164" fontId="4" fillId="13" borderId="0" xfId="0" applyFont="true" applyBorder="true" applyAlignment="true" applyProtection="false">
      <alignment horizontal="general" vertical="center" textRotation="0" wrapText="false" indent="0" shrinkToFit="false"/>
      <protection locked="true" hidden="false"/>
    </xf>
    <xf numFmtId="164" fontId="15" fillId="9" borderId="3" xfId="0" applyFont="true" applyBorder="true" applyAlignment="true" applyProtection="false">
      <alignment horizontal="center" vertical="center" textRotation="0" wrapText="true" indent="0" shrinkToFit="false"/>
      <protection locked="true" hidden="false"/>
    </xf>
    <xf numFmtId="164" fontId="5" fillId="13" borderId="0" xfId="0" applyFont="true" applyBorder="true" applyAlignment="true" applyProtection="false">
      <alignment horizontal="general" vertical="top"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3" fillId="4" borderId="4" xfId="0" applyFont="true" applyBorder="true" applyAlignment="false" applyProtection="true">
      <alignment horizontal="general" vertical="bottom" textRotation="0" wrapText="false" indent="0" shrinkToFit="false"/>
      <protection locked="false" hidden="false"/>
    </xf>
    <xf numFmtId="164" fontId="6" fillId="13" borderId="0" xfId="0" applyFont="true" applyBorder="true" applyAlignment="true" applyProtection="false">
      <alignment horizontal="general" vertical="center" textRotation="0" wrapText="false" indent="1" shrinkToFit="false"/>
      <protection locked="true" hidden="false"/>
    </xf>
    <xf numFmtId="164" fontId="24" fillId="13" borderId="0" xfId="0" applyFont="true" applyBorder="false" applyAlignment="true" applyProtection="false">
      <alignment horizontal="center" vertical="center" textRotation="0" wrapText="false" indent="0" shrinkToFit="false"/>
      <protection locked="true" hidden="false"/>
    </xf>
    <xf numFmtId="164" fontId="21" fillId="14" borderId="0" xfId="0" applyFont="true" applyBorder="true" applyAlignment="true" applyProtection="false">
      <alignment horizontal="general" vertical="center" textRotation="0" wrapText="true" indent="1" shrinkToFit="false"/>
      <protection locked="true" hidden="false"/>
    </xf>
    <xf numFmtId="164" fontId="18" fillId="14" borderId="2" xfId="0" applyFont="true" applyBorder="true" applyAlignment="true" applyProtection="false">
      <alignment horizontal="general" vertical="center" textRotation="0" wrapText="true" indent="1" shrinkToFit="false"/>
      <protection locked="true" hidden="false"/>
    </xf>
    <xf numFmtId="164" fontId="8" fillId="0" borderId="2" xfId="0" applyFont="true" applyBorder="true" applyAlignment="true" applyProtection="false">
      <alignment horizontal="general" vertical="center" textRotation="0" wrapText="true" indent="1" shrinkToFit="false"/>
      <protection locked="true" hidden="false"/>
    </xf>
    <xf numFmtId="164" fontId="25" fillId="0" borderId="5" xfId="0" applyFont="true" applyBorder="true" applyAlignment="false" applyProtection="false">
      <alignment horizontal="general" vertical="bottom" textRotation="0" wrapText="false" indent="0" shrinkToFit="false"/>
      <protection locked="true" hidden="false"/>
    </xf>
    <xf numFmtId="164" fontId="15" fillId="13" borderId="2" xfId="0" applyFont="true" applyBorder="true" applyAlignment="true" applyProtection="false">
      <alignment horizontal="center" vertical="center" textRotation="0" wrapText="true" indent="0" shrinkToFit="false"/>
      <protection locked="true" hidden="false"/>
    </xf>
    <xf numFmtId="165" fontId="8" fillId="14" borderId="2" xfId="0" applyFont="true" applyBorder="true" applyAlignment="true" applyProtection="false">
      <alignment horizontal="center" vertical="bottom" textRotation="0" wrapText="false" indent="0" shrinkToFit="false"/>
      <protection locked="true" hidden="false"/>
    </xf>
    <xf numFmtId="166" fontId="18" fillId="14" borderId="2" xfId="0" applyFont="true" applyBorder="true" applyAlignment="true" applyProtection="false">
      <alignment horizontal="center" vertical="bottom" textRotation="0" wrapText="false" indent="0" shrinkToFit="false"/>
      <protection locked="true" hidden="false"/>
    </xf>
    <xf numFmtId="165" fontId="8" fillId="16" borderId="2" xfId="0" applyFont="true" applyBorder="true" applyAlignment="true" applyProtection="false">
      <alignment horizontal="center" vertical="bottom" textRotation="0" wrapText="false" indent="0" shrinkToFit="false"/>
      <protection locked="true" hidden="false"/>
    </xf>
    <xf numFmtId="166" fontId="18" fillId="16" borderId="2" xfId="0" applyFont="true" applyBorder="true" applyAlignment="true" applyProtection="false">
      <alignment horizontal="center" vertical="bottom" textRotation="0" wrapText="false" indent="0" shrinkToFit="false"/>
      <protection locked="true" hidden="false"/>
    </xf>
    <xf numFmtId="167" fontId="8" fillId="14" borderId="2" xfId="0" applyFont="true" applyBorder="true" applyAlignment="true" applyProtection="false">
      <alignment horizontal="center" vertical="bottom" textRotation="0" wrapText="false" indent="0" shrinkToFit="false"/>
      <protection locked="true" hidden="false"/>
    </xf>
    <xf numFmtId="167" fontId="8" fillId="16" borderId="2"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25" fillId="14" borderId="0" xfId="0" applyFont="true" applyBorder="true" applyAlignment="true" applyProtection="false">
      <alignment horizontal="general" vertical="bottom" textRotation="0" wrapText="false" indent="1" shrinkToFit="false"/>
      <protection locked="true" hidden="false"/>
    </xf>
    <xf numFmtId="164" fontId="8" fillId="14" borderId="0" xfId="0" applyFont="true" applyBorder="true" applyAlignment="true" applyProtection="false">
      <alignment horizontal="general" vertical="top" textRotation="0" wrapText="true" indent="1" shrinkToFit="false"/>
      <protection locked="true" hidden="false"/>
    </xf>
    <xf numFmtId="164" fontId="26" fillId="4" borderId="0" xfId="0" applyFont="true" applyBorder="true" applyAlignment="true" applyProtection="false">
      <alignment horizontal="general" vertical="bottom" textRotation="0" wrapText="false" indent="1" shrinkToFit="false"/>
      <protection locked="true" hidden="false"/>
    </xf>
    <xf numFmtId="164" fontId="19" fillId="4" borderId="0" xfId="0" applyFont="true" applyBorder="true" applyAlignment="true" applyProtection="false">
      <alignment horizontal="general" vertical="top" textRotation="0" wrapText="true" indent="1" shrinkToFit="false"/>
      <protection locked="true" hidden="false"/>
    </xf>
    <xf numFmtId="164" fontId="27" fillId="7" borderId="0" xfId="0" applyFont="true" applyBorder="true" applyAlignment="true" applyProtection="false">
      <alignment horizontal="general" vertical="bottom" textRotation="0" wrapText="false" indent="1" shrinkToFit="false"/>
      <protection locked="true" hidden="false"/>
    </xf>
    <xf numFmtId="164" fontId="8" fillId="7" borderId="0" xfId="0" applyFont="true" applyBorder="true" applyAlignment="true" applyProtection="false">
      <alignment horizontal="general" vertical="top" textRotation="0" wrapText="true" indent="1"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5" fillId="17" borderId="2" xfId="0" applyFont="true" applyBorder="true" applyAlignment="true" applyProtection="false">
      <alignment horizontal="general" vertical="center" textRotation="0" wrapText="true" indent="1" shrinkToFit="false"/>
      <protection locked="true" hidden="false"/>
    </xf>
    <xf numFmtId="164" fontId="15" fillId="18" borderId="2" xfId="0" applyFont="true" applyBorder="true" applyAlignment="true" applyProtection="false">
      <alignment horizontal="general" vertical="center" textRotation="0" wrapText="true" indent="1" shrinkToFit="false"/>
      <protection locked="true" hidden="false"/>
    </xf>
    <xf numFmtId="164" fontId="15" fillId="19" borderId="2" xfId="0" applyFont="true" applyBorder="true" applyAlignment="true" applyProtection="false">
      <alignment horizontal="general" vertical="center" textRotation="0" wrapText="true" indent="1" shrinkToFit="false"/>
      <protection locked="true" hidden="false"/>
    </xf>
    <xf numFmtId="164" fontId="28" fillId="8" borderId="0" xfId="0" applyFont="true" applyBorder="true" applyAlignment="true" applyProtection="false">
      <alignment horizontal="general" vertical="bottom" textRotation="0" wrapText="false" indent="1" shrinkToFit="false"/>
      <protection locked="true" hidden="false"/>
    </xf>
    <xf numFmtId="164" fontId="8" fillId="8" borderId="0" xfId="0" applyFont="true" applyBorder="true" applyAlignment="true" applyProtection="false">
      <alignment horizontal="general" vertical="top" textRotation="0" wrapText="true" indent="1" shrinkToFit="false"/>
      <protection locked="true" hidden="false"/>
    </xf>
    <xf numFmtId="164" fontId="29" fillId="0" borderId="0"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center" textRotation="0" wrapText="true" indent="0" shrinkToFit="false"/>
      <protection locked="true" hidden="false"/>
    </xf>
    <xf numFmtId="164" fontId="30" fillId="4" borderId="6" xfId="0" applyFont="true" applyBorder="true" applyAlignment="true" applyProtection="true">
      <alignment horizontal="general" vertical="center" textRotation="0" wrapText="false" indent="1" shrinkToFit="false"/>
      <protection locked="false" hidden="false"/>
    </xf>
    <xf numFmtId="164" fontId="19" fillId="0" borderId="0" xfId="0" applyFont="true" applyBorder="true" applyAlignment="true" applyProtection="false">
      <alignment horizontal="general" vertical="center" textRotation="0" wrapText="true" indent="1" shrinkToFit="false"/>
      <protection locked="true" hidden="false"/>
    </xf>
    <xf numFmtId="164" fontId="6" fillId="13" borderId="0" xfId="0" applyFont="true" applyBorder="false" applyAlignment="false" applyProtection="false">
      <alignment horizontal="general" vertical="bottom" textRotation="0" wrapText="false" indent="0" shrinkToFit="false"/>
      <protection locked="true" hidden="false"/>
    </xf>
    <xf numFmtId="168" fontId="31" fillId="14" borderId="2" xfId="0" applyFont="true" applyBorder="true" applyAlignment="true" applyProtection="false">
      <alignment horizontal="center" vertical="center"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true" applyAlignment="true" applyProtection="false">
      <alignment horizontal="general" vertical="center" textRotation="0" wrapText="false" indent="1" shrinkToFit="false"/>
      <protection locked="true" hidden="false"/>
    </xf>
    <xf numFmtId="164" fontId="3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006100"/>
      </font>
      <fill>
        <patternFill>
          <bgColor rgb="FFC6EFCE"/>
        </patternFill>
      </fill>
    </dxf>
    <dxf>
      <font>
        <name val="Arial"/>
        <charset val="1"/>
        <family val="0"/>
        <b val="1"/>
        <color rgb="FF9C0006"/>
      </font>
      <fill>
        <patternFill>
          <bgColor rgb="FFFFC7CE"/>
        </patternFill>
      </fill>
    </dxf>
  </dxfs>
  <colors>
    <indexedColors>
      <rgbColor rgb="FF000000"/>
      <rgbColor rgb="FFFFFFFF"/>
      <rgbColor rgb="FFC00000"/>
      <rgbColor rgb="FF00FF00"/>
      <rgbColor rgb="FF0000FF"/>
      <rgbColor rgb="FFFFFF00"/>
      <rgbColor rgb="FFFF00FF"/>
      <rgbColor rgb="FF00FFFF"/>
      <rgbColor rgb="FF9C0006"/>
      <rgbColor rgb="FF006100"/>
      <rgbColor rgb="FF000080"/>
      <rgbColor rgb="FF7F6000"/>
      <rgbColor rgb="FF800080"/>
      <rgbColor rgb="FF117864"/>
      <rgbColor rgb="FFBFBFBF"/>
      <rgbColor rgb="FF878787"/>
      <rgbColor rgb="FF9999FF"/>
      <rgbColor rgb="FF993366"/>
      <rgbColor rgb="FFFFF2CC"/>
      <rgbColor rgb="FFD1F2EB"/>
      <rgbColor rgb="FF660066"/>
      <rgbColor rgb="FFFF8080"/>
      <rgbColor rgb="FF0563C1"/>
      <rgbColor rgb="FFD9D9D9"/>
      <rgbColor rgb="FF000080"/>
      <rgbColor rgb="FFFF00FF"/>
      <rgbColor rgb="FFFFFF00"/>
      <rgbColor rgb="FF00FFFF"/>
      <rgbColor rgb="FF800080"/>
      <rgbColor rgb="FF800000"/>
      <rgbColor rgb="FF2F5597"/>
      <rgbColor rgb="FF0000FF"/>
      <rgbColor rgb="FF00CCFF"/>
      <rgbColor rgb="FFDEEAF6"/>
      <rgbColor rgb="FFC6EFCE"/>
      <rgbColor rgb="FFF2F2F2"/>
      <rgbColor rgb="FFE7E6E6"/>
      <rgbColor rgb="FFFCE4E4"/>
      <rgbColor rgb="FFEDE7F6"/>
      <rgbColor rgb="FFFFC7CE"/>
      <rgbColor rgb="FF2E75B6"/>
      <rgbColor rgb="FF33CCCC"/>
      <rgbColor rgb="FF99CC00"/>
      <rgbColor rgb="FFFFCC00"/>
      <rgbColor rgb="FFBF9000"/>
      <rgbColor rgb="FFE65100"/>
      <rgbColor rgb="FF595959"/>
      <rgbColor rgb="FF548235"/>
      <rgbColor rgb="FF1F3864"/>
      <rgbColor rgb="FF2E7D32"/>
      <rgbColor rgb="FF003300"/>
      <rgbColor rgb="FF333300"/>
      <rgbColor rgb="FFC55A11"/>
      <rgbColor rgb="FF993366"/>
      <rgbColor rgb="FF5B2C83"/>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I–V graph: resistor</a:t>
            </a:r>
          </a:p>
        </c:rich>
      </c:tx>
      <c:overlay val="0"/>
      <c:spPr>
        <a:noFill/>
        <a:ln w="0">
          <a:noFill/>
        </a:ln>
      </c:spPr>
    </c:title>
    <c:autoTitleDeleted val="0"/>
    <c:plotArea>
      <c:scatterChart>
        <c:scatterStyle val="lineMarker"/>
        <c:varyColors val="0"/>
        <c:ser>
          <c:idx val="0"/>
          <c:order val="0"/>
          <c:tx>
            <c:strRef>
              <c:f>"Resistor"</c:f>
              <c:strCache>
                <c:ptCount val="1"/>
                <c:pt idx="0">
                  <c:v>Resistor</c:v>
                </c:pt>
              </c:strCache>
            </c:strRef>
          </c:tx>
          <c:spPr>
            <a:solidFill>
              <a:srgbClr val="2e75b6"/>
            </a:solidFill>
            <a:ln w="21960">
              <a:solidFill>
                <a:srgbClr val="2e75b6"/>
              </a:solidFill>
              <a:round/>
            </a:ln>
          </c:spPr>
          <c:marker>
            <c:symbol val="circle"/>
            <c:size val="7"/>
            <c:spPr>
              <a:solidFill>
                <a:srgbClr val="2e75b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'RP4 I-V'!$B$31:$B$43</c:f>
              <c:numCache>
                <c:formatCode>0.00</c:formatCode>
                <c:ptCount val="13"/>
                <c:pt idx="0">
                  <c:v>-3</c:v>
                </c:pt>
                <c:pt idx="1">
                  <c:v>-2.5</c:v>
                </c:pt>
                <c:pt idx="2">
                  <c:v>-2</c:v>
                </c:pt>
                <c:pt idx="3">
                  <c:v>-1.5</c:v>
                </c:pt>
                <c:pt idx="4">
                  <c:v>-1</c:v>
                </c:pt>
                <c:pt idx="5">
                  <c:v>-0.5</c:v>
                </c:pt>
                <c:pt idx="6">
                  <c:v>0</c:v>
                </c:pt>
                <c:pt idx="7">
                  <c:v>0.5</c:v>
                </c:pt>
                <c:pt idx="8">
                  <c:v>1</c:v>
                </c:pt>
                <c:pt idx="9">
                  <c:v>1.5</c:v>
                </c:pt>
                <c:pt idx="10">
                  <c:v>2</c:v>
                </c:pt>
                <c:pt idx="11">
                  <c:v>2.5</c:v>
                </c:pt>
                <c:pt idx="12">
                  <c:v>3</c:v>
                </c:pt>
              </c:numCache>
            </c:numRef>
          </c:xVal>
          <c:yVal>
            <c:numRef>
              <c:f>'RP4 I-V'!$C$31:$C$43</c:f>
              <c:numCache>
                <c:formatCode>0.00</c:formatCode>
                <c:ptCount val="13"/>
                <c:pt idx="0">
                  <c:v>-0.6</c:v>
                </c:pt>
                <c:pt idx="1">
                  <c:v>-0.5</c:v>
                </c:pt>
                <c:pt idx="2">
                  <c:v>-0.4</c:v>
                </c:pt>
                <c:pt idx="3">
                  <c:v>-0.3</c:v>
                </c:pt>
                <c:pt idx="4">
                  <c:v>-0.2</c:v>
                </c:pt>
                <c:pt idx="5">
                  <c:v>-0.1</c:v>
                </c:pt>
                <c:pt idx="6">
                  <c:v>0</c:v>
                </c:pt>
                <c:pt idx="7">
                  <c:v>0.1</c:v>
                </c:pt>
                <c:pt idx="8">
                  <c:v>0.2</c:v>
                </c:pt>
                <c:pt idx="9">
                  <c:v>0.3</c:v>
                </c:pt>
                <c:pt idx="10">
                  <c:v>0.4</c:v>
                </c:pt>
                <c:pt idx="11">
                  <c:v>0.5</c:v>
                </c:pt>
                <c:pt idx="12">
                  <c:v>0.6</c:v>
                </c:pt>
              </c:numCache>
            </c:numRef>
          </c:yVal>
          <c:smooth val="0"/>
        </c:ser>
        <c:axId val="2865990"/>
        <c:axId val="62164625"/>
      </c:scatterChart>
      <c:valAx>
        <c:axId val="2865990"/>
        <c:scaling>
          <c:orientation val="minMax"/>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Voltage (V)</a:t>
                </a:r>
              </a:p>
            </c:rich>
          </c:tx>
          <c:overlay val="0"/>
          <c:spPr>
            <a:noFill/>
            <a:ln w="0">
              <a:noFill/>
            </a:ln>
          </c:spPr>
        </c:title>
        <c:numFmt formatCode="0.00"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62164625"/>
        <c:crosses val="autoZero"/>
        <c:crossBetween val="midCat"/>
      </c:valAx>
      <c:valAx>
        <c:axId val="6216462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Current (A)</a:t>
                </a:r>
              </a:p>
            </c:rich>
          </c:tx>
          <c:overlay val="0"/>
          <c:spPr>
            <a:noFill/>
            <a:ln w="0">
              <a:noFill/>
            </a:ln>
          </c:spPr>
        </c:title>
        <c:numFmt formatCode="0.00"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2865990"/>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I–V graph: filament lamp</a:t>
            </a:r>
          </a:p>
        </c:rich>
      </c:tx>
      <c:overlay val="0"/>
      <c:spPr>
        <a:noFill/>
        <a:ln w="0">
          <a:noFill/>
        </a:ln>
      </c:spPr>
    </c:title>
    <c:autoTitleDeleted val="0"/>
    <c:plotArea>
      <c:scatterChart>
        <c:scatterStyle val="lineMarker"/>
        <c:varyColors val="0"/>
        <c:ser>
          <c:idx val="0"/>
          <c:order val="0"/>
          <c:tx>
            <c:strRef>
              <c:f>"Filament lamp"</c:f>
              <c:strCache>
                <c:ptCount val="1"/>
                <c:pt idx="0">
                  <c:v>Filament lamp</c:v>
                </c:pt>
              </c:strCache>
            </c:strRef>
          </c:tx>
          <c:spPr>
            <a:solidFill>
              <a:srgbClr val="c55a11"/>
            </a:solidFill>
            <a:ln w="21960">
              <a:solidFill>
                <a:srgbClr val="c55a11"/>
              </a:solidFill>
              <a:round/>
            </a:ln>
          </c:spPr>
          <c:marker>
            <c:symbol val="circle"/>
            <c:size val="7"/>
            <c:spPr>
              <a:solidFill>
                <a:srgbClr val="c55a11"/>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'RP4 I-V'!$B$54:$B$66</c:f>
              <c:numCache>
                <c:formatCode>0.00</c:formatCode>
                <c:ptCount val="13"/>
                <c:pt idx="0">
                  <c:v>-6</c:v>
                </c:pt>
                <c:pt idx="1">
                  <c:v>-5</c:v>
                </c:pt>
                <c:pt idx="2">
                  <c:v>-4</c:v>
                </c:pt>
                <c:pt idx="3">
                  <c:v>-3</c:v>
                </c:pt>
                <c:pt idx="4">
                  <c:v>-2</c:v>
                </c:pt>
                <c:pt idx="5">
                  <c:v>-1</c:v>
                </c:pt>
                <c:pt idx="6">
                  <c:v>0</c:v>
                </c:pt>
                <c:pt idx="7">
                  <c:v>1</c:v>
                </c:pt>
                <c:pt idx="8">
                  <c:v>2</c:v>
                </c:pt>
                <c:pt idx="9">
                  <c:v>3</c:v>
                </c:pt>
                <c:pt idx="10">
                  <c:v>4</c:v>
                </c:pt>
                <c:pt idx="11">
                  <c:v>5</c:v>
                </c:pt>
                <c:pt idx="12">
                  <c:v>6</c:v>
                </c:pt>
              </c:numCache>
            </c:numRef>
          </c:xVal>
          <c:yVal>
            <c:numRef>
              <c:f>'RP4 I-V'!$C$54:$C$66</c:f>
              <c:numCache>
                <c:formatCode>0.00</c:formatCode>
                <c:ptCount val="13"/>
                <c:pt idx="0">
                  <c:v>-0.3</c:v>
                </c:pt>
                <c:pt idx="1">
                  <c:v>-0.27</c:v>
                </c:pt>
                <c:pt idx="2">
                  <c:v>-0.24</c:v>
                </c:pt>
                <c:pt idx="3">
                  <c:v>-0.2</c:v>
                </c:pt>
                <c:pt idx="4">
                  <c:v>-0.16</c:v>
                </c:pt>
                <c:pt idx="5">
                  <c:v>-0.1</c:v>
                </c:pt>
                <c:pt idx="6">
                  <c:v>0</c:v>
                </c:pt>
                <c:pt idx="7">
                  <c:v>0.1</c:v>
                </c:pt>
                <c:pt idx="8">
                  <c:v>0.16</c:v>
                </c:pt>
                <c:pt idx="9">
                  <c:v>0.2</c:v>
                </c:pt>
                <c:pt idx="10">
                  <c:v>0.24</c:v>
                </c:pt>
                <c:pt idx="11">
                  <c:v>0.27</c:v>
                </c:pt>
                <c:pt idx="12">
                  <c:v>0.3</c:v>
                </c:pt>
              </c:numCache>
            </c:numRef>
          </c:yVal>
          <c:smooth val="1"/>
        </c:ser>
        <c:axId val="92630033"/>
        <c:axId val="46540393"/>
      </c:scatterChart>
      <c:valAx>
        <c:axId val="92630033"/>
        <c:scaling>
          <c:orientation val="minMax"/>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Voltage (V)</a:t>
                </a:r>
              </a:p>
            </c:rich>
          </c:tx>
          <c:overlay val="0"/>
          <c:spPr>
            <a:noFill/>
            <a:ln w="0">
              <a:noFill/>
            </a:ln>
          </c:spPr>
        </c:title>
        <c:numFmt formatCode="0.00"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46540393"/>
        <c:crosses val="autoZero"/>
        <c:crossBetween val="midCat"/>
      </c:valAx>
      <c:valAx>
        <c:axId val="4654039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Current (A)</a:t>
                </a:r>
              </a:p>
            </c:rich>
          </c:tx>
          <c:overlay val="0"/>
          <c:spPr>
            <a:noFill/>
            <a:ln w="0">
              <a:noFill/>
            </a:ln>
          </c:spPr>
        </c:title>
        <c:numFmt formatCode="0.00"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92630033"/>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I–V graph: diode</a:t>
            </a:r>
          </a:p>
        </c:rich>
      </c:tx>
      <c:overlay val="0"/>
      <c:spPr>
        <a:noFill/>
        <a:ln w="0">
          <a:noFill/>
        </a:ln>
      </c:spPr>
    </c:title>
    <c:autoTitleDeleted val="0"/>
    <c:plotArea>
      <c:scatterChart>
        <c:scatterStyle val="lineMarker"/>
        <c:varyColors val="0"/>
        <c:ser>
          <c:idx val="0"/>
          <c:order val="0"/>
          <c:tx>
            <c:strRef>
              <c:f>"Diode"</c:f>
              <c:strCache>
                <c:ptCount val="1"/>
                <c:pt idx="0">
                  <c:v>Diode</c:v>
                </c:pt>
              </c:strCache>
            </c:strRef>
          </c:tx>
          <c:spPr>
            <a:solidFill>
              <a:srgbClr val="548235"/>
            </a:solidFill>
            <a:ln w="21960">
              <a:solidFill>
                <a:srgbClr val="548235"/>
              </a:solidFill>
              <a:round/>
            </a:ln>
          </c:spPr>
          <c:marker>
            <c:symbol val="circle"/>
            <c:size val="7"/>
            <c:spPr>
              <a:solidFill>
                <a:srgbClr val="54823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'RP4 I-V'!$B$77:$B$91</c:f>
              <c:numCache>
                <c:formatCode>0.00</c:formatCode>
                <c:ptCount val="15"/>
                <c:pt idx="0">
                  <c:v>-1</c:v>
                </c:pt>
                <c:pt idx="1">
                  <c:v>-0.8</c:v>
                </c:pt>
                <c:pt idx="2">
                  <c:v>-0.6</c:v>
                </c:pt>
                <c:pt idx="3">
                  <c:v>-0.4</c:v>
                </c:pt>
                <c:pt idx="4">
                  <c:v>-0.2</c:v>
                </c:pt>
                <c:pt idx="5">
                  <c:v>0</c:v>
                </c:pt>
                <c:pt idx="6">
                  <c:v>0.2</c:v>
                </c:pt>
                <c:pt idx="7">
                  <c:v>0.3</c:v>
                </c:pt>
                <c:pt idx="8">
                  <c:v>0.4</c:v>
                </c:pt>
                <c:pt idx="9">
                  <c:v>0.5</c:v>
                </c:pt>
                <c:pt idx="10">
                  <c:v>0.55</c:v>
                </c:pt>
                <c:pt idx="11">
                  <c:v>0.6</c:v>
                </c:pt>
                <c:pt idx="12">
                  <c:v>0.65</c:v>
                </c:pt>
                <c:pt idx="13">
                  <c:v>0.7</c:v>
                </c:pt>
                <c:pt idx="14">
                  <c:v>0.75</c:v>
                </c:pt>
              </c:numCache>
            </c:numRef>
          </c:xVal>
          <c:yVal>
            <c:numRef>
              <c:f>'RP4 I-V'!$C$77:$C$91</c:f>
              <c:numCache>
                <c:formatCode>0</c:formatCode>
                <c:ptCount val="15"/>
                <c:pt idx="0">
                  <c:v>0</c:v>
                </c:pt>
                <c:pt idx="1">
                  <c:v>0</c:v>
                </c:pt>
                <c:pt idx="2">
                  <c:v>0</c:v>
                </c:pt>
                <c:pt idx="3">
                  <c:v>0</c:v>
                </c:pt>
                <c:pt idx="4">
                  <c:v>0</c:v>
                </c:pt>
                <c:pt idx="5">
                  <c:v>0</c:v>
                </c:pt>
                <c:pt idx="6">
                  <c:v>0</c:v>
                </c:pt>
                <c:pt idx="7">
                  <c:v>0</c:v>
                </c:pt>
                <c:pt idx="8">
                  <c:v>1</c:v>
                </c:pt>
                <c:pt idx="9">
                  <c:v>4</c:v>
                </c:pt>
                <c:pt idx="10">
                  <c:v>8</c:v>
                </c:pt>
                <c:pt idx="11">
                  <c:v>15</c:v>
                </c:pt>
                <c:pt idx="12">
                  <c:v>30</c:v>
                </c:pt>
                <c:pt idx="13">
                  <c:v>60</c:v>
                </c:pt>
                <c:pt idx="14">
                  <c:v>100</c:v>
                </c:pt>
              </c:numCache>
            </c:numRef>
          </c:yVal>
          <c:smooth val="1"/>
        </c:ser>
        <c:axId val="89537339"/>
        <c:axId val="50331871"/>
      </c:scatterChart>
      <c:valAx>
        <c:axId val="89537339"/>
        <c:scaling>
          <c:orientation val="minMax"/>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Voltage (V)</a:t>
                </a:r>
              </a:p>
            </c:rich>
          </c:tx>
          <c:overlay val="0"/>
          <c:spPr>
            <a:noFill/>
            <a:ln w="0">
              <a:noFill/>
            </a:ln>
          </c:spPr>
        </c:title>
        <c:numFmt formatCode="0.00"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50331871"/>
        <c:crosses val="autoZero"/>
        <c:crossBetween val="midCat"/>
      </c:valAx>
      <c:valAx>
        <c:axId val="5033187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Current (mA)</a:t>
                </a:r>
              </a:p>
            </c:rich>
          </c:tx>
          <c:overlay val="0"/>
          <c:spPr>
            <a:noFill/>
            <a:ln w="0">
              <a:noFill/>
            </a:ln>
          </c:spPr>
        </c:title>
        <c:numFmt formatCode="0"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89537339"/>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29</xdr:row>
      <xdr:rowOff>0</xdr:rowOff>
    </xdr:from>
    <xdr:to>
      <xdr:col>13</xdr:col>
      <xdr:colOff>441720</xdr:colOff>
      <xdr:row>46</xdr:row>
      <xdr:rowOff>151560</xdr:rowOff>
    </xdr:to>
    <xdr:graphicFrame>
      <xdr:nvGraphicFramePr>
        <xdr:cNvPr id="0" name="Chart 1"/>
        <xdr:cNvGraphicFramePr/>
      </xdr:nvGraphicFramePr>
      <xdr:xfrm>
        <a:off x="5638680" y="6867360"/>
        <a:ext cx="593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52</xdr:row>
      <xdr:rowOff>0</xdr:rowOff>
    </xdr:from>
    <xdr:to>
      <xdr:col>13</xdr:col>
      <xdr:colOff>441720</xdr:colOff>
      <xdr:row>69</xdr:row>
      <xdr:rowOff>151920</xdr:rowOff>
    </xdr:to>
    <xdr:graphicFrame>
      <xdr:nvGraphicFramePr>
        <xdr:cNvPr id="1" name="Chart 2"/>
        <xdr:cNvGraphicFramePr/>
      </xdr:nvGraphicFramePr>
      <xdr:xfrm>
        <a:off x="5638680" y="11544480"/>
        <a:ext cx="5939640" cy="35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0</xdr:colOff>
      <xdr:row>75</xdr:row>
      <xdr:rowOff>0</xdr:rowOff>
    </xdr:from>
    <xdr:to>
      <xdr:col>13</xdr:col>
      <xdr:colOff>441720</xdr:colOff>
      <xdr:row>91</xdr:row>
      <xdr:rowOff>342360</xdr:rowOff>
    </xdr:to>
    <xdr:graphicFrame>
      <xdr:nvGraphicFramePr>
        <xdr:cNvPr id="2" name="Chart 3"/>
        <xdr:cNvGraphicFramePr/>
      </xdr:nvGraphicFramePr>
      <xdr:xfrm>
        <a:off x="5638680" y="16221240"/>
        <a:ext cx="5939640" cy="35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thephysicsquestionbank.com/shop/"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4" min="2" style="0" width="13"/>
    <col collapsed="false" customWidth="true" hidden="false" outlineLevel="0" max="15" min="15" style="0" width="2"/>
  </cols>
  <sheetData>
    <row r="1" customFormat="false" ht="33.75" hidden="false" customHeight="true" outlineLevel="0" collapsed="false">
      <c r="A1" s="1"/>
      <c r="B1" s="2" t="s">
        <v>0</v>
      </c>
      <c r="C1" s="2"/>
      <c r="D1" s="2"/>
      <c r="E1" s="2"/>
      <c r="F1" s="2"/>
      <c r="G1" s="2"/>
      <c r="H1" s="2"/>
      <c r="I1" s="2"/>
      <c r="J1" s="2"/>
      <c r="K1" s="2"/>
      <c r="L1" s="2"/>
      <c r="M1" s="2"/>
      <c r="N1" s="2"/>
      <c r="O1" s="1"/>
    </row>
    <row r="2" customFormat="false" ht="19.5" hidden="false" customHeight="true" outlineLevel="0" collapsed="false">
      <c r="A2" s="1"/>
      <c r="B2" s="3" t="s">
        <v>1</v>
      </c>
      <c r="C2" s="3"/>
      <c r="D2" s="3"/>
      <c r="E2" s="3"/>
      <c r="F2" s="3"/>
      <c r="G2" s="3"/>
      <c r="H2" s="3"/>
      <c r="I2" s="3"/>
      <c r="J2" s="3"/>
      <c r="K2" s="3"/>
      <c r="L2" s="3"/>
      <c r="M2" s="3"/>
      <c r="N2" s="3"/>
      <c r="O2" s="1"/>
    </row>
    <row r="3" customFormat="false" ht="6" hidden="false" customHeight="true" outlineLevel="0" collapsed="false">
      <c r="A3" s="1"/>
      <c r="B3" s="1"/>
      <c r="C3" s="1"/>
      <c r="D3" s="1"/>
      <c r="E3" s="1"/>
      <c r="F3" s="1"/>
      <c r="G3" s="1"/>
      <c r="H3" s="1"/>
      <c r="I3" s="1"/>
      <c r="J3" s="1"/>
      <c r="K3" s="1"/>
      <c r="L3" s="1"/>
      <c r="M3" s="1"/>
      <c r="N3" s="1"/>
      <c r="O3" s="1"/>
    </row>
    <row r="5" customFormat="false" ht="24" hidden="false" customHeight="true" outlineLevel="0" collapsed="false">
      <c r="B5" s="4" t="s">
        <v>2</v>
      </c>
      <c r="C5" s="4"/>
      <c r="D5" s="4"/>
      <c r="E5" s="4"/>
      <c r="F5" s="4"/>
      <c r="G5" s="4"/>
      <c r="H5" s="4"/>
      <c r="I5" s="4"/>
      <c r="J5" s="4"/>
      <c r="K5" s="4"/>
      <c r="L5" s="4"/>
      <c r="M5" s="4"/>
      <c r="N5" s="4"/>
    </row>
    <row r="6" customFormat="false" ht="21.75" hidden="false" customHeight="true" outlineLevel="0" collapsed="false">
      <c r="B6" s="5" t="s">
        <v>3</v>
      </c>
      <c r="C6" s="5"/>
      <c r="D6" s="5"/>
      <c r="E6" s="5"/>
      <c r="F6" s="5"/>
      <c r="G6" s="5"/>
      <c r="H6" s="5"/>
      <c r="I6" s="5"/>
      <c r="J6" s="5"/>
      <c r="K6" s="5"/>
      <c r="L6" s="5"/>
      <c r="M6" s="5"/>
      <c r="N6" s="5"/>
    </row>
    <row r="7" customFormat="false" ht="153.75" hidden="false" customHeight="true" outlineLevel="0" collapsed="false">
      <c r="B7" s="6" t="s">
        <v>4</v>
      </c>
      <c r="C7" s="6"/>
      <c r="D7" s="6"/>
      <c r="E7" s="6"/>
      <c r="F7" s="6"/>
      <c r="G7" s="6"/>
      <c r="H7" s="6"/>
      <c r="I7" s="6"/>
      <c r="J7" s="6"/>
      <c r="K7" s="6"/>
      <c r="L7" s="6"/>
      <c r="M7" s="6"/>
      <c r="N7" s="6"/>
    </row>
    <row r="8" customFormat="false" ht="6" hidden="false" customHeight="true" outlineLevel="0" collapsed="false"/>
    <row r="9" customFormat="false" ht="21.75" hidden="false" customHeight="true" outlineLevel="0" collapsed="false">
      <c r="B9" s="7" t="s">
        <v>5</v>
      </c>
      <c r="C9" s="7"/>
      <c r="D9" s="7"/>
      <c r="E9" s="7"/>
      <c r="F9" s="7"/>
      <c r="G9" s="7"/>
      <c r="H9" s="7"/>
      <c r="I9" s="7"/>
      <c r="J9" s="7"/>
      <c r="K9" s="7"/>
      <c r="L9" s="7"/>
      <c r="M9" s="7"/>
      <c r="N9" s="7"/>
    </row>
    <row r="10" customFormat="false" ht="24" hidden="false" customHeight="true" outlineLevel="0" collapsed="false">
      <c r="B10" s="8" t="s">
        <v>6</v>
      </c>
      <c r="C10" s="8"/>
      <c r="D10" s="8"/>
      <c r="E10" s="9" t="s">
        <v>7</v>
      </c>
      <c r="F10" s="9"/>
      <c r="G10" s="9"/>
      <c r="H10" s="9"/>
      <c r="I10" s="9"/>
      <c r="J10" s="9"/>
      <c r="K10" s="9"/>
      <c r="L10" s="9"/>
      <c r="M10" s="9"/>
      <c r="N10" s="9"/>
    </row>
    <row r="11" customFormat="false" ht="24" hidden="false" customHeight="true" outlineLevel="0" collapsed="false">
      <c r="B11" s="10" t="s">
        <v>8</v>
      </c>
      <c r="C11" s="10"/>
      <c r="D11" s="10"/>
      <c r="E11" s="9" t="s">
        <v>9</v>
      </c>
      <c r="F11" s="9"/>
      <c r="G11" s="9"/>
      <c r="H11" s="9"/>
      <c r="I11" s="9"/>
      <c r="J11" s="9"/>
      <c r="K11" s="9"/>
      <c r="L11" s="9"/>
      <c r="M11" s="9"/>
      <c r="N11" s="9"/>
    </row>
    <row r="12" customFormat="false" ht="24" hidden="false" customHeight="true" outlineLevel="0" collapsed="false">
      <c r="B12" s="11" t="s">
        <v>10</v>
      </c>
      <c r="C12" s="11"/>
      <c r="D12" s="11"/>
      <c r="E12" s="9" t="s">
        <v>11</v>
      </c>
      <c r="F12" s="9"/>
      <c r="G12" s="9"/>
      <c r="H12" s="9"/>
      <c r="I12" s="9"/>
      <c r="J12" s="9"/>
      <c r="K12" s="9"/>
      <c r="L12" s="9"/>
      <c r="M12" s="9"/>
      <c r="N12" s="9"/>
    </row>
    <row r="13" customFormat="false" ht="24" hidden="false" customHeight="true" outlineLevel="0" collapsed="false">
      <c r="B13" s="12" t="s">
        <v>12</v>
      </c>
      <c r="C13" s="12"/>
      <c r="D13" s="12"/>
      <c r="E13" s="9" t="s">
        <v>13</v>
      </c>
      <c r="F13" s="9"/>
      <c r="G13" s="9"/>
      <c r="H13" s="9"/>
      <c r="I13" s="9"/>
      <c r="J13" s="9"/>
      <c r="K13" s="9"/>
      <c r="L13" s="9"/>
      <c r="M13" s="9"/>
      <c r="N13" s="9"/>
    </row>
    <row r="14" customFormat="false" ht="24" hidden="false" customHeight="true" outlineLevel="0" collapsed="false">
      <c r="B14" s="13" t="s">
        <v>14</v>
      </c>
      <c r="C14" s="13"/>
      <c r="D14" s="13"/>
      <c r="E14" s="9" t="s">
        <v>15</v>
      </c>
      <c r="F14" s="9"/>
      <c r="G14" s="9"/>
      <c r="H14" s="9"/>
      <c r="I14" s="9"/>
      <c r="J14" s="9"/>
      <c r="K14" s="9"/>
      <c r="L14" s="9"/>
      <c r="M14" s="9"/>
      <c r="N14" s="9"/>
    </row>
    <row r="15" customFormat="false" ht="24" hidden="false" customHeight="true" outlineLevel="0" collapsed="false">
      <c r="B15" s="14" t="s">
        <v>16</v>
      </c>
      <c r="C15" s="14"/>
      <c r="D15" s="14"/>
      <c r="E15" s="9" t="s">
        <v>17</v>
      </c>
      <c r="F15" s="9"/>
      <c r="G15" s="9"/>
      <c r="H15" s="9"/>
      <c r="I15" s="9"/>
      <c r="J15" s="9"/>
      <c r="K15" s="9"/>
      <c r="L15" s="9"/>
      <c r="M15" s="9"/>
      <c r="N15" s="9"/>
    </row>
    <row r="17" customFormat="false" ht="21.75" hidden="false" customHeight="true" outlineLevel="0" collapsed="false">
      <c r="B17" s="7" t="s">
        <v>18</v>
      </c>
      <c r="C17" s="7"/>
      <c r="D17" s="7"/>
      <c r="E17" s="7"/>
      <c r="F17" s="7"/>
      <c r="G17" s="7"/>
      <c r="H17" s="7"/>
      <c r="I17" s="7"/>
      <c r="J17" s="7"/>
      <c r="K17" s="7"/>
      <c r="L17" s="7"/>
      <c r="M17" s="7"/>
      <c r="N17" s="7"/>
    </row>
    <row r="18" customFormat="false" ht="24" hidden="false" customHeight="true" outlineLevel="0" collapsed="false">
      <c r="B18" s="15" t="s">
        <v>19</v>
      </c>
      <c r="C18" s="15"/>
      <c r="D18" s="15"/>
      <c r="E18" s="16" t="s">
        <v>20</v>
      </c>
      <c r="F18" s="16"/>
      <c r="G18" s="16"/>
      <c r="H18" s="16"/>
      <c r="I18" s="16"/>
      <c r="J18" s="16"/>
      <c r="K18" s="16"/>
      <c r="L18" s="16"/>
      <c r="M18" s="16"/>
      <c r="N18" s="16"/>
    </row>
    <row r="19" customFormat="false" ht="24" hidden="false" customHeight="true" outlineLevel="0" collapsed="false">
      <c r="B19" s="17" t="s">
        <v>21</v>
      </c>
      <c r="C19" s="17"/>
      <c r="D19" s="17"/>
      <c r="E19" s="16" t="s">
        <v>22</v>
      </c>
      <c r="F19" s="16"/>
      <c r="G19" s="16"/>
      <c r="H19" s="16"/>
      <c r="I19" s="16"/>
      <c r="J19" s="16"/>
      <c r="K19" s="16"/>
      <c r="L19" s="16"/>
      <c r="M19" s="16"/>
      <c r="N19" s="16"/>
    </row>
    <row r="20" customFormat="false" ht="15" hidden="false" customHeight="false" outlineLevel="0" collapsed="false">
      <c r="B20" s="18" t="s">
        <v>23</v>
      </c>
    </row>
    <row r="22" customFormat="false" ht="21.75" hidden="false" customHeight="true" outlineLevel="0" collapsed="false">
      <c r="B22" s="19" t="s">
        <v>24</v>
      </c>
      <c r="C22" s="19"/>
      <c r="D22" s="19"/>
      <c r="E22" s="19"/>
      <c r="F22" s="19"/>
      <c r="G22" s="19"/>
      <c r="H22" s="19"/>
      <c r="I22" s="19"/>
      <c r="J22" s="19"/>
      <c r="K22" s="19"/>
      <c r="L22" s="19"/>
      <c r="M22" s="19"/>
      <c r="N22" s="19"/>
    </row>
    <row r="23" customFormat="false" ht="42" hidden="false" customHeight="true" outlineLevel="0" collapsed="false">
      <c r="B23" s="20" t="s">
        <v>25</v>
      </c>
      <c r="C23" s="20"/>
      <c r="D23" s="20"/>
      <c r="E23" s="20"/>
      <c r="F23" s="20"/>
      <c r="G23" s="20"/>
      <c r="H23" s="20"/>
      <c r="I23" s="20"/>
      <c r="J23" s="20"/>
      <c r="K23" s="20"/>
      <c r="L23" s="20"/>
      <c r="M23" s="20"/>
      <c r="N23" s="20"/>
    </row>
    <row r="24" customFormat="false" ht="6" hidden="false" customHeight="true" outlineLevel="0" collapsed="false"/>
    <row r="25" customFormat="false" ht="24" hidden="false" customHeight="true" outlineLevel="0" collapsed="false">
      <c r="B25" s="4" t="s">
        <v>26</v>
      </c>
      <c r="C25" s="4"/>
      <c r="D25" s="4"/>
      <c r="E25" s="4"/>
      <c r="F25" s="4"/>
      <c r="G25" s="4"/>
      <c r="H25" s="4"/>
      <c r="I25" s="4"/>
      <c r="J25" s="4"/>
      <c r="K25" s="4"/>
      <c r="L25" s="4"/>
      <c r="M25" s="4"/>
      <c r="N25" s="4"/>
    </row>
    <row r="26" customFormat="false" ht="15" hidden="false" customHeight="false" outlineLevel="0" collapsed="false">
      <c r="B26" s="21" t="s">
        <v>27</v>
      </c>
      <c r="C26" s="21" t="s">
        <v>28</v>
      </c>
      <c r="D26" s="21"/>
      <c r="E26" s="21"/>
      <c r="F26" s="21"/>
      <c r="G26" s="21"/>
      <c r="H26" s="21" t="s">
        <v>29</v>
      </c>
      <c r="I26" s="21"/>
      <c r="J26" s="21"/>
      <c r="K26" s="21" t="s">
        <v>30</v>
      </c>
      <c r="L26" s="21"/>
      <c r="M26" s="21" t="s">
        <v>31</v>
      </c>
    </row>
    <row r="27" customFormat="false" ht="21.75" hidden="false" customHeight="true" outlineLevel="0" collapsed="false">
      <c r="B27" s="22" t="s">
        <v>32</v>
      </c>
      <c r="C27" s="23" t="s">
        <v>33</v>
      </c>
      <c r="D27" s="23"/>
      <c r="E27" s="23"/>
      <c r="F27" s="23"/>
      <c r="G27" s="23"/>
      <c r="H27" s="24" t="s">
        <v>34</v>
      </c>
      <c r="I27" s="24"/>
      <c r="J27" s="24"/>
      <c r="K27" s="25" t="str">
        <f aca="false">'RP4 I-V'!C177&amp;" / 10"</f>
        <v>0 / 10</v>
      </c>
      <c r="L27" s="25"/>
      <c r="M27" s="26" t="s">
        <v>35</v>
      </c>
    </row>
    <row r="28" customFormat="false" ht="24" hidden="false" customHeight="true" outlineLevel="0" collapsed="false">
      <c r="B28" s="27"/>
      <c r="C28" s="28" t="s">
        <v>36</v>
      </c>
      <c r="D28" s="28"/>
      <c r="E28" s="28"/>
      <c r="F28" s="28"/>
      <c r="G28" s="28"/>
      <c r="H28" s="28"/>
      <c r="I28" s="28"/>
      <c r="J28" s="28"/>
      <c r="K28" s="29" t="str">
        <f aca="false">'RP4 I-V'!C177&amp;" / 10"</f>
        <v>0 / 10</v>
      </c>
      <c r="L28" s="29"/>
      <c r="M28" s="27"/>
    </row>
    <row r="30" customFormat="false" ht="15" hidden="false" customHeight="false" outlineLevel="0" collapsed="false">
      <c r="B30" s="30" t="s">
        <v>37</v>
      </c>
      <c r="C30" s="30"/>
      <c r="D30" s="30"/>
      <c r="E30" s="30"/>
      <c r="F30" s="30"/>
      <c r="G30" s="30"/>
      <c r="H30" s="30"/>
      <c r="I30" s="30"/>
      <c r="J30" s="30"/>
      <c r="K30" s="30"/>
      <c r="L30" s="30"/>
      <c r="M30" s="30"/>
      <c r="N30" s="30"/>
    </row>
    <row r="31" customFormat="false" ht="15" hidden="false" customHeight="false" outlineLevel="0" collapsed="false">
      <c r="B31" s="30" t="s">
        <v>38</v>
      </c>
      <c r="C31" s="30"/>
      <c r="D31" s="30"/>
      <c r="E31" s="30"/>
      <c r="F31" s="30"/>
      <c r="G31" s="30"/>
      <c r="H31" s="30"/>
      <c r="I31" s="30"/>
      <c r="J31" s="30"/>
      <c r="K31" s="30"/>
      <c r="L31" s="30"/>
      <c r="M31" s="30"/>
      <c r="N31" s="30"/>
    </row>
  </sheetData>
  <sheetProtection sheet="true"/>
  <mergeCells count="36">
    <mergeCell ref="B1:N1"/>
    <mergeCell ref="B2:N2"/>
    <mergeCell ref="B5:N5"/>
    <mergeCell ref="B6:N6"/>
    <mergeCell ref="B7:N7"/>
    <mergeCell ref="B9:N9"/>
    <mergeCell ref="B10:D10"/>
    <mergeCell ref="E10:N10"/>
    <mergeCell ref="B11:D11"/>
    <mergeCell ref="E11:N11"/>
    <mergeCell ref="B12:D12"/>
    <mergeCell ref="E12:N12"/>
    <mergeCell ref="B13:D13"/>
    <mergeCell ref="E13:N13"/>
    <mergeCell ref="B14:D14"/>
    <mergeCell ref="E14:N14"/>
    <mergeCell ref="B15:D15"/>
    <mergeCell ref="E15:N15"/>
    <mergeCell ref="B17:N17"/>
    <mergeCell ref="B18:D18"/>
    <mergeCell ref="E18:N18"/>
    <mergeCell ref="B19:D19"/>
    <mergeCell ref="E19:N19"/>
    <mergeCell ref="B22:N22"/>
    <mergeCell ref="B23:N23"/>
    <mergeCell ref="B25:N25"/>
    <mergeCell ref="C26:G26"/>
    <mergeCell ref="H26:J26"/>
    <mergeCell ref="K26:L26"/>
    <mergeCell ref="C27:G27"/>
    <mergeCell ref="H27:J27"/>
    <mergeCell ref="K27:L27"/>
    <mergeCell ref="C28:J28"/>
    <mergeCell ref="K28:L28"/>
    <mergeCell ref="B30:N30"/>
    <mergeCell ref="B31:N31"/>
  </mergeCells>
  <hyperlinks>
    <hyperlink ref="M27" location="'RP4 I-V'!A1" display="Open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18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4" min="2" style="0" width="13"/>
    <col collapsed="false" customWidth="true" hidden="false" outlineLevel="0" max="15" min="15" style="0" width="2"/>
  </cols>
  <sheetData>
    <row r="1" customFormat="false" ht="33.75" hidden="false" customHeight="true" outlineLevel="0" collapsed="false">
      <c r="A1" s="31"/>
      <c r="B1" s="32" t="s">
        <v>39</v>
      </c>
      <c r="C1" s="32"/>
      <c r="D1" s="32"/>
      <c r="E1" s="32"/>
      <c r="F1" s="32"/>
      <c r="G1" s="32"/>
      <c r="H1" s="32"/>
      <c r="I1" s="32"/>
      <c r="J1" s="32"/>
      <c r="K1" s="31"/>
      <c r="L1" s="33" t="s">
        <v>19</v>
      </c>
      <c r="M1" s="33"/>
      <c r="N1" s="33"/>
      <c r="O1" s="31"/>
    </row>
    <row r="2" customFormat="false" ht="19.5" hidden="false" customHeight="true" outlineLevel="0" collapsed="false">
      <c r="A2" s="31"/>
      <c r="B2" s="34" t="s">
        <v>40</v>
      </c>
      <c r="C2" s="34"/>
      <c r="D2" s="34"/>
      <c r="E2" s="34"/>
      <c r="F2" s="34"/>
      <c r="G2" s="34"/>
      <c r="H2" s="34"/>
      <c r="I2" s="34"/>
      <c r="J2" s="34"/>
      <c r="K2" s="31"/>
      <c r="L2" s="33"/>
      <c r="M2" s="33"/>
      <c r="N2" s="33"/>
      <c r="O2" s="31"/>
    </row>
    <row r="3" customFormat="false" ht="6" hidden="false" customHeight="true" outlineLevel="0" collapsed="false">
      <c r="A3" s="31"/>
      <c r="B3" s="31"/>
      <c r="C3" s="31"/>
      <c r="D3" s="31"/>
      <c r="E3" s="31"/>
      <c r="F3" s="31"/>
      <c r="G3" s="31"/>
      <c r="H3" s="31"/>
      <c r="I3" s="31"/>
      <c r="J3" s="31"/>
      <c r="K3" s="31"/>
      <c r="L3" s="31"/>
      <c r="M3" s="31"/>
      <c r="N3" s="31"/>
      <c r="O3" s="31"/>
    </row>
    <row r="5" customFormat="false" ht="15" hidden="false" customHeight="false" outlineLevel="0" collapsed="false">
      <c r="B5" s="35" t="s">
        <v>41</v>
      </c>
      <c r="C5" s="36"/>
      <c r="D5" s="36"/>
      <c r="E5" s="36"/>
      <c r="F5" s="36"/>
    </row>
    <row r="6" customFormat="false" ht="7.5" hidden="false" customHeight="true" outlineLevel="0" collapsed="false"/>
    <row r="7" customFormat="false" ht="21.75" hidden="false" customHeight="true" outlineLevel="0" collapsed="false">
      <c r="B7" s="19" t="s">
        <v>42</v>
      </c>
      <c r="C7" s="19"/>
      <c r="D7" s="19"/>
      <c r="E7" s="19"/>
      <c r="F7" s="19"/>
      <c r="G7" s="19"/>
      <c r="H7" s="19"/>
      <c r="I7" s="19"/>
      <c r="J7" s="19"/>
      <c r="K7" s="19"/>
      <c r="L7" s="19"/>
      <c r="M7" s="19"/>
      <c r="N7" s="19"/>
    </row>
    <row r="8" customFormat="false" ht="42" hidden="false" customHeight="true" outlineLevel="0" collapsed="false">
      <c r="B8" s="20" t="s">
        <v>43</v>
      </c>
      <c r="C8" s="20"/>
      <c r="D8" s="20"/>
      <c r="E8" s="20"/>
      <c r="F8" s="20"/>
      <c r="G8" s="20"/>
      <c r="H8" s="20"/>
      <c r="I8" s="20"/>
      <c r="J8" s="20"/>
      <c r="K8" s="20"/>
      <c r="L8" s="20"/>
      <c r="M8" s="20"/>
      <c r="N8" s="20"/>
    </row>
    <row r="9" customFormat="false" ht="6" hidden="false" customHeight="true" outlineLevel="0" collapsed="false"/>
    <row r="10" customFormat="false" ht="24" hidden="false" customHeight="true" outlineLevel="0" collapsed="false">
      <c r="B10" s="37" t="s">
        <v>44</v>
      </c>
      <c r="C10" s="37"/>
      <c r="D10" s="37"/>
      <c r="E10" s="37"/>
      <c r="F10" s="37"/>
      <c r="G10" s="37"/>
      <c r="H10" s="37"/>
      <c r="I10" s="37"/>
      <c r="J10" s="37"/>
      <c r="K10" s="37"/>
      <c r="L10" s="37"/>
      <c r="M10" s="37"/>
      <c r="N10" s="37"/>
    </row>
    <row r="11" customFormat="false" ht="6" hidden="false" customHeight="true" outlineLevel="0" collapsed="false"/>
    <row r="12" customFormat="false" ht="27.75" hidden="false" customHeight="true" outlineLevel="0" collapsed="false">
      <c r="B12" s="38" t="n">
        <v>1</v>
      </c>
      <c r="C12" s="39" t="s">
        <v>45</v>
      </c>
      <c r="D12" s="39"/>
      <c r="E12" s="39"/>
      <c r="F12" s="39"/>
      <c r="G12" s="39"/>
      <c r="H12" s="39"/>
      <c r="I12" s="39"/>
      <c r="J12" s="39"/>
      <c r="K12" s="39"/>
      <c r="L12" s="39"/>
      <c r="M12" s="39"/>
      <c r="N12" s="39"/>
    </row>
    <row r="13" customFormat="false" ht="3.75" hidden="false" customHeight="true" outlineLevel="0" collapsed="false"/>
    <row r="14" customFormat="false" ht="45.75" hidden="false" customHeight="true" outlineLevel="0" collapsed="false">
      <c r="B14" s="38" t="n">
        <v>2</v>
      </c>
      <c r="C14" s="39" t="s">
        <v>46</v>
      </c>
      <c r="D14" s="39"/>
      <c r="E14" s="39"/>
      <c r="F14" s="39"/>
      <c r="G14" s="39"/>
      <c r="H14" s="39"/>
      <c r="I14" s="39"/>
      <c r="J14" s="39"/>
      <c r="K14" s="39"/>
      <c r="L14" s="39"/>
      <c r="M14" s="39"/>
      <c r="N14" s="39"/>
    </row>
    <row r="15" customFormat="false" ht="3.75" hidden="false" customHeight="true" outlineLevel="0" collapsed="false"/>
    <row r="16" customFormat="false" ht="27.75" hidden="false" customHeight="true" outlineLevel="0" collapsed="false">
      <c r="B16" s="38" t="n">
        <v>3</v>
      </c>
      <c r="C16" s="39" t="s">
        <v>47</v>
      </c>
      <c r="D16" s="39"/>
      <c r="E16" s="39"/>
      <c r="F16" s="39"/>
      <c r="G16" s="39"/>
      <c r="H16" s="39"/>
      <c r="I16" s="39"/>
      <c r="J16" s="39"/>
      <c r="K16" s="39"/>
      <c r="L16" s="39"/>
      <c r="M16" s="39"/>
      <c r="N16" s="39"/>
    </row>
    <row r="17" customFormat="false" ht="3.75" hidden="false" customHeight="true" outlineLevel="0" collapsed="false"/>
    <row r="19" customFormat="false" ht="24" hidden="false" customHeight="true" outlineLevel="0" collapsed="false">
      <c r="B19" s="37" t="s">
        <v>48</v>
      </c>
      <c r="C19" s="37"/>
      <c r="D19" s="37"/>
      <c r="E19" s="37"/>
      <c r="F19" s="37"/>
      <c r="G19" s="37"/>
      <c r="H19" s="37"/>
      <c r="I19" s="37"/>
      <c r="J19" s="37"/>
      <c r="K19" s="37"/>
      <c r="L19" s="37"/>
      <c r="M19" s="37"/>
      <c r="N19" s="37"/>
    </row>
    <row r="20" customFormat="false" ht="6" hidden="false" customHeight="true" outlineLevel="0" collapsed="false"/>
    <row r="21" customFormat="false" ht="24" hidden="false" customHeight="true" outlineLevel="0" collapsed="false">
      <c r="B21" s="40" t="s">
        <v>49</v>
      </c>
      <c r="C21" s="40"/>
      <c r="D21" s="40"/>
      <c r="E21" s="41" t="s">
        <v>50</v>
      </c>
      <c r="F21" s="41"/>
      <c r="G21" s="41"/>
      <c r="H21" s="41"/>
      <c r="I21" s="41"/>
      <c r="J21" s="41"/>
      <c r="K21" s="41"/>
      <c r="L21" s="41"/>
      <c r="M21" s="41"/>
      <c r="N21" s="41"/>
    </row>
    <row r="22" customFormat="false" ht="24" hidden="false" customHeight="true" outlineLevel="0" collapsed="false">
      <c r="B22" s="40" t="s">
        <v>51</v>
      </c>
      <c r="C22" s="40"/>
      <c r="D22" s="40"/>
      <c r="E22" s="41" t="s">
        <v>52</v>
      </c>
      <c r="F22" s="41"/>
      <c r="G22" s="41"/>
      <c r="H22" s="41"/>
      <c r="I22" s="41"/>
      <c r="J22" s="41"/>
      <c r="K22" s="41"/>
      <c r="L22" s="41"/>
      <c r="M22" s="41"/>
      <c r="N22" s="41"/>
    </row>
    <row r="23" customFormat="false" ht="24" hidden="false" customHeight="true" outlineLevel="0" collapsed="false">
      <c r="B23" s="40" t="s">
        <v>53</v>
      </c>
      <c r="C23" s="40"/>
      <c r="D23" s="40"/>
      <c r="E23" s="41" t="s">
        <v>54</v>
      </c>
      <c r="F23" s="41"/>
      <c r="G23" s="41"/>
      <c r="H23" s="41"/>
      <c r="I23" s="41"/>
      <c r="J23" s="41"/>
      <c r="K23" s="41"/>
      <c r="L23" s="41"/>
      <c r="M23" s="41"/>
      <c r="N23" s="41"/>
    </row>
    <row r="24" customFormat="false" ht="24" hidden="false" customHeight="true" outlineLevel="0" collapsed="false">
      <c r="B24" s="40" t="s">
        <v>55</v>
      </c>
      <c r="C24" s="40"/>
      <c r="D24" s="40"/>
      <c r="E24" s="41" t="s">
        <v>56</v>
      </c>
      <c r="F24" s="41"/>
      <c r="G24" s="41"/>
      <c r="H24" s="41"/>
      <c r="I24" s="41"/>
      <c r="J24" s="41"/>
      <c r="K24" s="41"/>
      <c r="L24" s="41"/>
      <c r="M24" s="41"/>
      <c r="N24" s="41"/>
    </row>
    <row r="25" customFormat="false" ht="24" hidden="false" customHeight="true" outlineLevel="0" collapsed="false">
      <c r="B25" s="40" t="s">
        <v>57</v>
      </c>
      <c r="C25" s="40"/>
      <c r="D25" s="40"/>
      <c r="E25" s="41" t="s">
        <v>58</v>
      </c>
      <c r="F25" s="41"/>
      <c r="G25" s="41"/>
      <c r="H25" s="41"/>
      <c r="I25" s="41"/>
      <c r="J25" s="41"/>
      <c r="K25" s="41"/>
      <c r="L25" s="41"/>
      <c r="M25" s="41"/>
      <c r="N25" s="41"/>
    </row>
    <row r="27" customFormat="false" ht="24" hidden="false" customHeight="true" outlineLevel="0" collapsed="false">
      <c r="B27" s="37" t="s">
        <v>59</v>
      </c>
      <c r="C27" s="37"/>
      <c r="D27" s="37"/>
      <c r="E27" s="37"/>
      <c r="F27" s="37"/>
      <c r="G27" s="37"/>
      <c r="H27" s="37"/>
      <c r="I27" s="37"/>
      <c r="J27" s="37"/>
      <c r="K27" s="37"/>
      <c r="L27" s="37"/>
      <c r="M27" s="37"/>
      <c r="N27" s="37"/>
    </row>
    <row r="28" customFormat="false" ht="6" hidden="false" customHeight="true" outlineLevel="0" collapsed="false"/>
    <row r="29" customFormat="false" ht="21.75" hidden="false" customHeight="true" outlineLevel="0" collapsed="false">
      <c r="B29" s="42" t="s">
        <v>60</v>
      </c>
      <c r="C29" s="42"/>
      <c r="D29" s="42"/>
      <c r="E29" s="42"/>
      <c r="F29" s="42"/>
      <c r="G29" s="42"/>
      <c r="H29" s="42"/>
      <c r="I29" s="42"/>
      <c r="J29" s="42"/>
      <c r="K29" s="42"/>
      <c r="L29" s="42"/>
      <c r="M29" s="42"/>
      <c r="N29" s="42"/>
    </row>
    <row r="30" customFormat="false" ht="31.5" hidden="false" customHeight="true" outlineLevel="0" collapsed="false">
      <c r="B30" s="43" t="s">
        <v>61</v>
      </c>
      <c r="C30" s="43" t="s">
        <v>62</v>
      </c>
      <c r="D30" s="43" t="s">
        <v>63</v>
      </c>
    </row>
    <row r="31" customFormat="false" ht="15" hidden="false" customHeight="false" outlineLevel="0" collapsed="false">
      <c r="B31" s="44" t="n">
        <v>-3</v>
      </c>
      <c r="C31" s="44" t="n">
        <v>-0.6</v>
      </c>
      <c r="D31" s="45" t="n">
        <f aca="false">IF(B31=0,"–",IF(C31=0,"Very high",B31/C31))</f>
        <v>5</v>
      </c>
    </row>
    <row r="32" customFormat="false" ht="15" hidden="false" customHeight="false" outlineLevel="0" collapsed="false">
      <c r="B32" s="46" t="n">
        <v>-2.5</v>
      </c>
      <c r="C32" s="46" t="n">
        <v>-0.5</v>
      </c>
      <c r="D32" s="47" t="n">
        <f aca="false">IF(B32=0,"–",IF(C32=0,"Very high",B32/C32))</f>
        <v>5</v>
      </c>
    </row>
    <row r="33" customFormat="false" ht="15" hidden="false" customHeight="false" outlineLevel="0" collapsed="false">
      <c r="B33" s="44" t="n">
        <v>-2</v>
      </c>
      <c r="C33" s="44" t="n">
        <v>-0.4</v>
      </c>
      <c r="D33" s="45" t="n">
        <f aca="false">IF(B33=0,"–",IF(C33=0,"Very high",B33/C33))</f>
        <v>5</v>
      </c>
    </row>
    <row r="34" customFormat="false" ht="15" hidden="false" customHeight="false" outlineLevel="0" collapsed="false">
      <c r="B34" s="46" t="n">
        <v>-1.5</v>
      </c>
      <c r="C34" s="46" t="n">
        <v>-0.3</v>
      </c>
      <c r="D34" s="47" t="n">
        <f aca="false">IF(B34=0,"–",IF(C34=0,"Very high",B34/C34))</f>
        <v>5</v>
      </c>
    </row>
    <row r="35" customFormat="false" ht="15" hidden="false" customHeight="false" outlineLevel="0" collapsed="false">
      <c r="B35" s="44" t="n">
        <v>-1</v>
      </c>
      <c r="C35" s="44" t="n">
        <v>-0.2</v>
      </c>
      <c r="D35" s="45" t="n">
        <f aca="false">IF(B35=0,"–",IF(C35=0,"Very high",B35/C35))</f>
        <v>5</v>
      </c>
    </row>
    <row r="36" customFormat="false" ht="15" hidden="false" customHeight="false" outlineLevel="0" collapsed="false">
      <c r="B36" s="46" t="n">
        <v>-0.5</v>
      </c>
      <c r="C36" s="46" t="n">
        <v>-0.1</v>
      </c>
      <c r="D36" s="47" t="n">
        <f aca="false">IF(B36=0,"–",IF(C36=0,"Very high",B36/C36))</f>
        <v>5</v>
      </c>
    </row>
    <row r="37" customFormat="false" ht="15" hidden="false" customHeight="false" outlineLevel="0" collapsed="false">
      <c r="B37" s="44" t="n">
        <v>0</v>
      </c>
      <c r="C37" s="44" t="n">
        <v>0</v>
      </c>
      <c r="D37" s="45" t="str">
        <f aca="false">IF(B37=0,"–",IF(C37=0,"Very high",B37/C37))</f>
        <v>–</v>
      </c>
    </row>
    <row r="38" customFormat="false" ht="15" hidden="false" customHeight="false" outlineLevel="0" collapsed="false">
      <c r="B38" s="46" t="n">
        <v>0.5</v>
      </c>
      <c r="C38" s="46" t="n">
        <v>0.1</v>
      </c>
      <c r="D38" s="47" t="n">
        <f aca="false">IF(B38=0,"–",IF(C38=0,"Very high",B38/C38))</f>
        <v>5</v>
      </c>
    </row>
    <row r="39" customFormat="false" ht="15" hidden="false" customHeight="false" outlineLevel="0" collapsed="false">
      <c r="B39" s="44" t="n">
        <v>1</v>
      </c>
      <c r="C39" s="44" t="n">
        <v>0.2</v>
      </c>
      <c r="D39" s="45" t="n">
        <f aca="false">IF(B39=0,"–",IF(C39=0,"Very high",B39/C39))</f>
        <v>5</v>
      </c>
    </row>
    <row r="40" customFormat="false" ht="15" hidden="false" customHeight="false" outlineLevel="0" collapsed="false">
      <c r="B40" s="46" t="n">
        <v>1.5</v>
      </c>
      <c r="C40" s="46" t="n">
        <v>0.3</v>
      </c>
      <c r="D40" s="47" t="n">
        <f aca="false">IF(B40=0,"–",IF(C40=0,"Very high",B40/C40))</f>
        <v>5</v>
      </c>
    </row>
    <row r="41" customFormat="false" ht="15" hidden="false" customHeight="false" outlineLevel="0" collapsed="false">
      <c r="B41" s="44" t="n">
        <v>2</v>
      </c>
      <c r="C41" s="44" t="n">
        <v>0.4</v>
      </c>
      <c r="D41" s="45" t="n">
        <f aca="false">IF(B41=0,"–",IF(C41=0,"Very high",B41/C41))</f>
        <v>5</v>
      </c>
    </row>
    <row r="42" customFormat="false" ht="15" hidden="false" customHeight="false" outlineLevel="0" collapsed="false">
      <c r="B42" s="46" t="n">
        <v>2.5</v>
      </c>
      <c r="C42" s="46" t="n">
        <v>0.5</v>
      </c>
      <c r="D42" s="47" t="n">
        <f aca="false">IF(B42=0,"–",IF(C42=0,"Very high",B42/C42))</f>
        <v>5</v>
      </c>
    </row>
    <row r="43" customFormat="false" ht="15" hidden="false" customHeight="false" outlineLevel="0" collapsed="false">
      <c r="B43" s="44" t="n">
        <v>3</v>
      </c>
      <c r="C43" s="44" t="n">
        <v>0.6</v>
      </c>
      <c r="D43" s="45" t="n">
        <f aca="false">IF(B43=0,"–",IF(C43=0,"Very high",B43/C43))</f>
        <v>5</v>
      </c>
    </row>
    <row r="52" customFormat="false" ht="21.75" hidden="false" customHeight="true" outlineLevel="0" collapsed="false">
      <c r="B52" s="42" t="s">
        <v>64</v>
      </c>
      <c r="C52" s="42"/>
      <c r="D52" s="42"/>
      <c r="E52" s="42"/>
      <c r="F52" s="42"/>
      <c r="G52" s="42"/>
      <c r="H52" s="42"/>
      <c r="I52" s="42"/>
      <c r="J52" s="42"/>
      <c r="K52" s="42"/>
      <c r="L52" s="42"/>
      <c r="M52" s="42"/>
      <c r="N52" s="42"/>
    </row>
    <row r="53" customFormat="false" ht="31.5" hidden="false" customHeight="true" outlineLevel="0" collapsed="false">
      <c r="B53" s="43" t="s">
        <v>61</v>
      </c>
      <c r="C53" s="43" t="s">
        <v>62</v>
      </c>
      <c r="D53" s="43" t="s">
        <v>63</v>
      </c>
    </row>
    <row r="54" customFormat="false" ht="15" hidden="false" customHeight="false" outlineLevel="0" collapsed="false">
      <c r="B54" s="44" t="n">
        <v>-6</v>
      </c>
      <c r="C54" s="44" t="n">
        <v>-0.3</v>
      </c>
      <c r="D54" s="45" t="n">
        <f aca="false">IF(B54=0,"–",IF(C54=0,"Very high",B54/C54))</f>
        <v>20</v>
      </c>
    </row>
    <row r="55" customFormat="false" ht="15" hidden="false" customHeight="false" outlineLevel="0" collapsed="false">
      <c r="B55" s="46" t="n">
        <v>-5</v>
      </c>
      <c r="C55" s="46" t="n">
        <v>-0.27</v>
      </c>
      <c r="D55" s="47" t="n">
        <f aca="false">IF(B55=0,"–",IF(C55=0,"Very high",B55/C55))</f>
        <v>18.5185185185185</v>
      </c>
    </row>
    <row r="56" customFormat="false" ht="15" hidden="false" customHeight="false" outlineLevel="0" collapsed="false">
      <c r="B56" s="44" t="n">
        <v>-4</v>
      </c>
      <c r="C56" s="44" t="n">
        <v>-0.24</v>
      </c>
      <c r="D56" s="45" t="n">
        <f aca="false">IF(B56=0,"–",IF(C56=0,"Very high",B56/C56))</f>
        <v>16.6666666666667</v>
      </c>
    </row>
    <row r="57" customFormat="false" ht="15" hidden="false" customHeight="false" outlineLevel="0" collapsed="false">
      <c r="B57" s="46" t="n">
        <v>-3</v>
      </c>
      <c r="C57" s="46" t="n">
        <v>-0.2</v>
      </c>
      <c r="D57" s="47" t="n">
        <f aca="false">IF(B57=0,"–",IF(C57=0,"Very high",B57/C57))</f>
        <v>15</v>
      </c>
    </row>
    <row r="58" customFormat="false" ht="15" hidden="false" customHeight="false" outlineLevel="0" collapsed="false">
      <c r="B58" s="44" t="n">
        <v>-2</v>
      </c>
      <c r="C58" s="44" t="n">
        <v>-0.16</v>
      </c>
      <c r="D58" s="45" t="n">
        <f aca="false">IF(B58=0,"–",IF(C58=0,"Very high",B58/C58))</f>
        <v>12.5</v>
      </c>
    </row>
    <row r="59" customFormat="false" ht="15" hidden="false" customHeight="false" outlineLevel="0" collapsed="false">
      <c r="B59" s="46" t="n">
        <v>-1</v>
      </c>
      <c r="C59" s="46" t="n">
        <v>-0.1</v>
      </c>
      <c r="D59" s="47" t="n">
        <f aca="false">IF(B59=0,"–",IF(C59=0,"Very high",B59/C59))</f>
        <v>10</v>
      </c>
    </row>
    <row r="60" customFormat="false" ht="15" hidden="false" customHeight="false" outlineLevel="0" collapsed="false">
      <c r="B60" s="44" t="n">
        <v>0</v>
      </c>
      <c r="C60" s="44" t="n">
        <v>0</v>
      </c>
      <c r="D60" s="45" t="str">
        <f aca="false">IF(B60=0,"–",IF(C60=0,"Very high",B60/C60))</f>
        <v>–</v>
      </c>
    </row>
    <row r="61" customFormat="false" ht="15" hidden="false" customHeight="false" outlineLevel="0" collapsed="false">
      <c r="B61" s="46" t="n">
        <v>1</v>
      </c>
      <c r="C61" s="46" t="n">
        <v>0.1</v>
      </c>
      <c r="D61" s="47" t="n">
        <f aca="false">IF(B61=0,"–",IF(C61=0,"Very high",B61/C61))</f>
        <v>10</v>
      </c>
    </row>
    <row r="62" customFormat="false" ht="15" hidden="false" customHeight="false" outlineLevel="0" collapsed="false">
      <c r="B62" s="44" t="n">
        <v>2</v>
      </c>
      <c r="C62" s="44" t="n">
        <v>0.16</v>
      </c>
      <c r="D62" s="45" t="n">
        <f aca="false">IF(B62=0,"–",IF(C62=0,"Very high",B62/C62))</f>
        <v>12.5</v>
      </c>
    </row>
    <row r="63" customFormat="false" ht="15" hidden="false" customHeight="false" outlineLevel="0" collapsed="false">
      <c r="B63" s="46" t="n">
        <v>3</v>
      </c>
      <c r="C63" s="46" t="n">
        <v>0.2</v>
      </c>
      <c r="D63" s="47" t="n">
        <f aca="false">IF(B63=0,"–",IF(C63=0,"Very high",B63/C63))</f>
        <v>15</v>
      </c>
    </row>
    <row r="64" customFormat="false" ht="15" hidden="false" customHeight="false" outlineLevel="0" collapsed="false">
      <c r="B64" s="44" t="n">
        <v>4</v>
      </c>
      <c r="C64" s="44" t="n">
        <v>0.24</v>
      </c>
      <c r="D64" s="45" t="n">
        <f aca="false">IF(B64=0,"–",IF(C64=0,"Very high",B64/C64))</f>
        <v>16.6666666666667</v>
      </c>
    </row>
    <row r="65" customFormat="false" ht="15" hidden="false" customHeight="false" outlineLevel="0" collapsed="false">
      <c r="B65" s="46" t="n">
        <v>5</v>
      </c>
      <c r="C65" s="46" t="n">
        <v>0.27</v>
      </c>
      <c r="D65" s="47" t="n">
        <f aca="false">IF(B65=0,"–",IF(C65=0,"Very high",B65/C65))</f>
        <v>18.5185185185185</v>
      </c>
    </row>
    <row r="66" customFormat="false" ht="15" hidden="false" customHeight="false" outlineLevel="0" collapsed="false">
      <c r="B66" s="44" t="n">
        <v>6</v>
      </c>
      <c r="C66" s="44" t="n">
        <v>0.3</v>
      </c>
      <c r="D66" s="45" t="n">
        <f aca="false">IF(B66=0,"–",IF(C66=0,"Very high",B66/C66))</f>
        <v>20</v>
      </c>
    </row>
    <row r="75" customFormat="false" ht="21.75" hidden="false" customHeight="true" outlineLevel="0" collapsed="false">
      <c r="B75" s="42" t="s">
        <v>65</v>
      </c>
      <c r="C75" s="42"/>
      <c r="D75" s="42"/>
      <c r="E75" s="42"/>
      <c r="F75" s="42"/>
      <c r="G75" s="42"/>
      <c r="H75" s="42"/>
      <c r="I75" s="42"/>
      <c r="J75" s="42"/>
      <c r="K75" s="42"/>
      <c r="L75" s="42"/>
      <c r="M75" s="42"/>
      <c r="N75" s="42"/>
    </row>
    <row r="76" customFormat="false" ht="31.5" hidden="false" customHeight="true" outlineLevel="0" collapsed="false">
      <c r="B76" s="43" t="s">
        <v>61</v>
      </c>
      <c r="C76" s="43" t="s">
        <v>66</v>
      </c>
      <c r="D76" s="43" t="s">
        <v>63</v>
      </c>
    </row>
    <row r="77" customFormat="false" ht="15" hidden="false" customHeight="false" outlineLevel="0" collapsed="false">
      <c r="B77" s="44" t="n">
        <v>-1</v>
      </c>
      <c r="C77" s="48" t="n">
        <v>0</v>
      </c>
      <c r="D77" s="45" t="str">
        <f aca="false">IF(B77=0,"–",IF(C77=0,"Very high",B77/(C77/1000)))</f>
        <v>Very high</v>
      </c>
    </row>
    <row r="78" customFormat="false" ht="15" hidden="false" customHeight="false" outlineLevel="0" collapsed="false">
      <c r="B78" s="46" t="n">
        <v>-0.8</v>
      </c>
      <c r="C78" s="49" t="n">
        <v>0</v>
      </c>
      <c r="D78" s="47" t="str">
        <f aca="false">IF(B78=0,"–",IF(C78=0,"Very high",B78/(C78/1000)))</f>
        <v>Very high</v>
      </c>
    </row>
    <row r="79" customFormat="false" ht="15" hidden="false" customHeight="false" outlineLevel="0" collapsed="false">
      <c r="B79" s="44" t="n">
        <v>-0.6</v>
      </c>
      <c r="C79" s="48" t="n">
        <v>0</v>
      </c>
      <c r="D79" s="45" t="str">
        <f aca="false">IF(B79=0,"–",IF(C79=0,"Very high",B79/(C79/1000)))</f>
        <v>Very high</v>
      </c>
    </row>
    <row r="80" customFormat="false" ht="15" hidden="false" customHeight="false" outlineLevel="0" collapsed="false">
      <c r="B80" s="46" t="n">
        <v>-0.4</v>
      </c>
      <c r="C80" s="49" t="n">
        <v>0</v>
      </c>
      <c r="D80" s="47" t="str">
        <f aca="false">IF(B80=0,"–",IF(C80=0,"Very high",B80/(C80/1000)))</f>
        <v>Very high</v>
      </c>
    </row>
    <row r="81" customFormat="false" ht="15" hidden="false" customHeight="false" outlineLevel="0" collapsed="false">
      <c r="B81" s="44" t="n">
        <v>-0.2</v>
      </c>
      <c r="C81" s="48" t="n">
        <v>0</v>
      </c>
      <c r="D81" s="45" t="str">
        <f aca="false">IF(B81=0,"–",IF(C81=0,"Very high",B81/(C81/1000)))</f>
        <v>Very high</v>
      </c>
    </row>
    <row r="82" customFormat="false" ht="15" hidden="false" customHeight="false" outlineLevel="0" collapsed="false">
      <c r="B82" s="46" t="n">
        <v>0</v>
      </c>
      <c r="C82" s="49" t="n">
        <v>0</v>
      </c>
      <c r="D82" s="47" t="str">
        <f aca="false">IF(B82=0,"–",IF(C82=0,"Very high",B82/(C82/1000)))</f>
        <v>–</v>
      </c>
    </row>
    <row r="83" customFormat="false" ht="15" hidden="false" customHeight="false" outlineLevel="0" collapsed="false">
      <c r="B83" s="44" t="n">
        <v>0.2</v>
      </c>
      <c r="C83" s="48" t="n">
        <v>0</v>
      </c>
      <c r="D83" s="45" t="str">
        <f aca="false">IF(B83=0,"–",IF(C83=0,"Very high",B83/(C83/1000)))</f>
        <v>Very high</v>
      </c>
    </row>
    <row r="84" customFormat="false" ht="15" hidden="false" customHeight="false" outlineLevel="0" collapsed="false">
      <c r="B84" s="46" t="n">
        <v>0.3</v>
      </c>
      <c r="C84" s="49" t="n">
        <v>0</v>
      </c>
      <c r="D84" s="47" t="str">
        <f aca="false">IF(B84=0,"–",IF(C84=0,"Very high",B84/(C84/1000)))</f>
        <v>Very high</v>
      </c>
    </row>
    <row r="85" customFormat="false" ht="15" hidden="false" customHeight="false" outlineLevel="0" collapsed="false">
      <c r="B85" s="44" t="n">
        <v>0.4</v>
      </c>
      <c r="C85" s="48" t="n">
        <v>1</v>
      </c>
      <c r="D85" s="45" t="n">
        <f aca="false">IF(B85=0,"–",IF(C85=0,"Very high",B85/(C85/1000)))</f>
        <v>400</v>
      </c>
    </row>
    <row r="86" customFormat="false" ht="15" hidden="false" customHeight="false" outlineLevel="0" collapsed="false">
      <c r="B86" s="46" t="n">
        <v>0.5</v>
      </c>
      <c r="C86" s="49" t="n">
        <v>4</v>
      </c>
      <c r="D86" s="47" t="n">
        <f aca="false">IF(B86=0,"–",IF(C86=0,"Very high",B86/(C86/1000)))</f>
        <v>125</v>
      </c>
    </row>
    <row r="87" customFormat="false" ht="15" hidden="false" customHeight="false" outlineLevel="0" collapsed="false">
      <c r="B87" s="44" t="n">
        <v>0.55</v>
      </c>
      <c r="C87" s="48" t="n">
        <v>8</v>
      </c>
      <c r="D87" s="45" t="n">
        <f aca="false">IF(B87=0,"–",IF(C87=0,"Very high",B87/(C87/1000)))</f>
        <v>68.75</v>
      </c>
    </row>
    <row r="88" customFormat="false" ht="15" hidden="false" customHeight="false" outlineLevel="0" collapsed="false">
      <c r="B88" s="46" t="n">
        <v>0.6</v>
      </c>
      <c r="C88" s="49" t="n">
        <v>15</v>
      </c>
      <c r="D88" s="47" t="n">
        <f aca="false">IF(B88=0,"–",IF(C88=0,"Very high",B88/(C88/1000)))</f>
        <v>40</v>
      </c>
    </row>
    <row r="89" customFormat="false" ht="15" hidden="false" customHeight="false" outlineLevel="0" collapsed="false">
      <c r="B89" s="44" t="n">
        <v>0.65</v>
      </c>
      <c r="C89" s="48" t="n">
        <v>30</v>
      </c>
      <c r="D89" s="45" t="n">
        <f aca="false">IF(B89=0,"–",IF(C89=0,"Very high",B89/(C89/1000)))</f>
        <v>21.6666666666667</v>
      </c>
    </row>
    <row r="90" customFormat="false" ht="15" hidden="false" customHeight="false" outlineLevel="0" collapsed="false">
      <c r="B90" s="46" t="n">
        <v>0.7</v>
      </c>
      <c r="C90" s="49" t="n">
        <v>60</v>
      </c>
      <c r="D90" s="47" t="n">
        <f aca="false">IF(B90=0,"–",IF(C90=0,"Very high",B90/(C90/1000)))</f>
        <v>11.6666666666667</v>
      </c>
    </row>
    <row r="91" customFormat="false" ht="15" hidden="false" customHeight="false" outlineLevel="0" collapsed="false">
      <c r="B91" s="44" t="n">
        <v>0.75</v>
      </c>
      <c r="C91" s="48" t="n">
        <v>100</v>
      </c>
      <c r="D91" s="45" t="n">
        <f aca="false">IF(B91=0,"–",IF(C91=0,"Very high",B91/(C91/1000)))</f>
        <v>7.5</v>
      </c>
    </row>
    <row r="92" customFormat="false" ht="31.5" hidden="false" customHeight="true" outlineLevel="0" collapsed="false">
      <c r="B92" s="50" t="s">
        <v>67</v>
      </c>
      <c r="C92" s="50"/>
      <c r="D92" s="50"/>
      <c r="E92" s="50"/>
      <c r="F92" s="50"/>
    </row>
    <row r="99" customFormat="false" ht="24" hidden="false" customHeight="true" outlineLevel="0" collapsed="false">
      <c r="B99" s="37" t="s">
        <v>68</v>
      </c>
      <c r="C99" s="37"/>
      <c r="D99" s="37"/>
      <c r="E99" s="37"/>
      <c r="F99" s="37"/>
      <c r="G99" s="37"/>
      <c r="H99" s="37"/>
      <c r="I99" s="37"/>
      <c r="J99" s="37"/>
      <c r="K99" s="37"/>
      <c r="L99" s="37"/>
      <c r="M99" s="37"/>
      <c r="N99" s="37"/>
    </row>
    <row r="100" customFormat="false" ht="6" hidden="false" customHeight="true" outlineLevel="0" collapsed="false"/>
    <row r="101" customFormat="false" ht="21.75" hidden="false" customHeight="true" outlineLevel="0" collapsed="false">
      <c r="B101" s="51" t="s">
        <v>69</v>
      </c>
      <c r="C101" s="51"/>
      <c r="D101" s="51"/>
      <c r="E101" s="51"/>
      <c r="F101" s="51"/>
      <c r="G101" s="51"/>
      <c r="H101" s="51"/>
      <c r="I101" s="51"/>
      <c r="J101" s="51"/>
      <c r="K101" s="51"/>
      <c r="L101" s="51"/>
      <c r="M101" s="51"/>
      <c r="N101" s="51"/>
    </row>
    <row r="102" customFormat="false" ht="57.75" hidden="false" customHeight="true" outlineLevel="0" collapsed="false">
      <c r="B102" s="52" t="s">
        <v>70</v>
      </c>
      <c r="C102" s="52"/>
      <c r="D102" s="52"/>
      <c r="E102" s="52"/>
      <c r="F102" s="52"/>
      <c r="G102" s="52"/>
      <c r="H102" s="52"/>
      <c r="I102" s="52"/>
      <c r="J102" s="52"/>
      <c r="K102" s="52"/>
      <c r="L102" s="52"/>
      <c r="M102" s="52"/>
      <c r="N102" s="52"/>
    </row>
    <row r="103" customFormat="false" ht="6" hidden="false" customHeight="true" outlineLevel="0" collapsed="false"/>
    <row r="104" customFormat="false" ht="21.75" hidden="false" customHeight="true" outlineLevel="0" collapsed="false">
      <c r="B104" s="51" t="s">
        <v>71</v>
      </c>
      <c r="C104" s="51"/>
      <c r="D104" s="51"/>
      <c r="E104" s="51"/>
      <c r="F104" s="51"/>
      <c r="G104" s="51"/>
      <c r="H104" s="51"/>
      <c r="I104" s="51"/>
      <c r="J104" s="51"/>
      <c r="K104" s="51"/>
      <c r="L104" s="51"/>
      <c r="M104" s="51"/>
      <c r="N104" s="51"/>
    </row>
    <row r="105" customFormat="false" ht="57.75" hidden="false" customHeight="true" outlineLevel="0" collapsed="false">
      <c r="B105" s="52" t="s">
        <v>72</v>
      </c>
      <c r="C105" s="52"/>
      <c r="D105" s="52"/>
      <c r="E105" s="52"/>
      <c r="F105" s="52"/>
      <c r="G105" s="52"/>
      <c r="H105" s="52"/>
      <c r="I105" s="52"/>
      <c r="J105" s="52"/>
      <c r="K105" s="52"/>
      <c r="L105" s="52"/>
      <c r="M105" s="52"/>
      <c r="N105" s="52"/>
    </row>
    <row r="106" customFormat="false" ht="6" hidden="false" customHeight="true" outlineLevel="0" collapsed="false"/>
    <row r="107" customFormat="false" ht="21.75" hidden="false" customHeight="true" outlineLevel="0" collapsed="false">
      <c r="B107" s="51" t="s">
        <v>73</v>
      </c>
      <c r="C107" s="51"/>
      <c r="D107" s="51"/>
      <c r="E107" s="51"/>
      <c r="F107" s="51"/>
      <c r="G107" s="51"/>
      <c r="H107" s="51"/>
      <c r="I107" s="51"/>
      <c r="J107" s="51"/>
      <c r="K107" s="51"/>
      <c r="L107" s="51"/>
      <c r="M107" s="51"/>
      <c r="N107" s="51"/>
    </row>
    <row r="108" customFormat="false" ht="57.75" hidden="false" customHeight="true" outlineLevel="0" collapsed="false">
      <c r="B108" s="52" t="s">
        <v>74</v>
      </c>
      <c r="C108" s="52"/>
      <c r="D108" s="52"/>
      <c r="E108" s="52"/>
      <c r="F108" s="52"/>
      <c r="G108" s="52"/>
      <c r="H108" s="52"/>
      <c r="I108" s="52"/>
      <c r="J108" s="52"/>
      <c r="K108" s="52"/>
      <c r="L108" s="52"/>
      <c r="M108" s="52"/>
      <c r="N108" s="52"/>
    </row>
    <row r="109" customFormat="false" ht="6" hidden="false" customHeight="true" outlineLevel="0" collapsed="false"/>
    <row r="110" customFormat="false" ht="21.75" hidden="false" customHeight="true" outlineLevel="0" collapsed="false">
      <c r="B110" s="53" t="s">
        <v>75</v>
      </c>
      <c r="C110" s="53"/>
      <c r="D110" s="53"/>
      <c r="E110" s="53"/>
      <c r="F110" s="53"/>
      <c r="G110" s="53"/>
      <c r="H110" s="53"/>
      <c r="I110" s="53"/>
      <c r="J110" s="53"/>
      <c r="K110" s="53"/>
      <c r="L110" s="53"/>
      <c r="M110" s="53"/>
      <c r="N110" s="53"/>
    </row>
    <row r="111" customFormat="false" ht="73.5" hidden="false" customHeight="true" outlineLevel="0" collapsed="false">
      <c r="B111" s="54" t="s">
        <v>76</v>
      </c>
      <c r="C111" s="54"/>
      <c r="D111" s="54"/>
      <c r="E111" s="54"/>
      <c r="F111" s="54"/>
      <c r="G111" s="54"/>
      <c r="H111" s="54"/>
      <c r="I111" s="54"/>
      <c r="J111" s="54"/>
      <c r="K111" s="54"/>
      <c r="L111" s="54"/>
      <c r="M111" s="54"/>
      <c r="N111" s="54"/>
    </row>
    <row r="112" customFormat="false" ht="6" hidden="false" customHeight="true" outlineLevel="0" collapsed="false"/>
    <row r="113" customFormat="false" ht="21.75" hidden="false" customHeight="true" outlineLevel="0" collapsed="false">
      <c r="B113" s="55" t="s">
        <v>12</v>
      </c>
      <c r="C113" s="55"/>
      <c r="D113" s="55"/>
      <c r="E113" s="55"/>
      <c r="F113" s="55"/>
      <c r="G113" s="55"/>
      <c r="H113" s="55"/>
      <c r="I113" s="55"/>
      <c r="J113" s="55"/>
      <c r="K113" s="55"/>
      <c r="L113" s="55"/>
      <c r="M113" s="55"/>
      <c r="N113" s="55"/>
    </row>
    <row r="114" customFormat="false" ht="42" hidden="false" customHeight="true" outlineLevel="0" collapsed="false">
      <c r="B114" s="56" t="s">
        <v>77</v>
      </c>
      <c r="C114" s="56"/>
      <c r="D114" s="56"/>
      <c r="E114" s="56"/>
      <c r="F114" s="56"/>
      <c r="G114" s="56"/>
      <c r="H114" s="56"/>
      <c r="I114" s="56"/>
      <c r="J114" s="56"/>
      <c r="K114" s="56"/>
      <c r="L114" s="56"/>
      <c r="M114" s="56"/>
      <c r="N114" s="56"/>
    </row>
    <row r="115" customFormat="false" ht="6" hidden="false" customHeight="true" outlineLevel="0" collapsed="false"/>
    <row r="117" customFormat="false" ht="24" hidden="false" customHeight="true" outlineLevel="0" collapsed="false">
      <c r="B117" s="37" t="s">
        <v>78</v>
      </c>
      <c r="C117" s="37"/>
      <c r="D117" s="37"/>
      <c r="E117" s="37"/>
      <c r="F117" s="37"/>
      <c r="G117" s="37"/>
      <c r="H117" s="37"/>
      <c r="I117" s="37"/>
      <c r="J117" s="37"/>
      <c r="K117" s="37"/>
      <c r="L117" s="37"/>
      <c r="M117" s="37"/>
      <c r="N117" s="37"/>
    </row>
    <row r="118" customFormat="false" ht="6" hidden="false" customHeight="true" outlineLevel="0" collapsed="false"/>
    <row r="119" customFormat="false" ht="21.75" hidden="false" customHeight="true" outlineLevel="0" collapsed="false">
      <c r="B119" s="51" t="s">
        <v>79</v>
      </c>
      <c r="C119" s="51"/>
      <c r="D119" s="51"/>
      <c r="E119" s="51"/>
      <c r="F119" s="51"/>
      <c r="G119" s="51"/>
      <c r="H119" s="51"/>
      <c r="I119" s="51"/>
      <c r="J119" s="51"/>
      <c r="K119" s="51"/>
      <c r="L119" s="51"/>
      <c r="M119" s="51"/>
      <c r="N119" s="51"/>
    </row>
    <row r="120" customFormat="false" ht="42" hidden="false" customHeight="true" outlineLevel="0" collapsed="false">
      <c r="B120" s="52" t="s">
        <v>80</v>
      </c>
      <c r="C120" s="52"/>
      <c r="D120" s="52"/>
      <c r="E120" s="52"/>
      <c r="F120" s="52"/>
      <c r="G120" s="52"/>
      <c r="H120" s="52"/>
      <c r="I120" s="52"/>
      <c r="J120" s="52"/>
      <c r="K120" s="52"/>
      <c r="L120" s="52"/>
      <c r="M120" s="52"/>
      <c r="N120" s="52"/>
    </row>
    <row r="121" customFormat="false" ht="6" hidden="false" customHeight="true" outlineLevel="0" collapsed="false"/>
    <row r="122" customFormat="false" ht="21.75" hidden="false" customHeight="true" outlineLevel="0" collapsed="false">
      <c r="B122" s="51" t="s">
        <v>81</v>
      </c>
      <c r="C122" s="51"/>
      <c r="D122" s="51"/>
      <c r="E122" s="51"/>
      <c r="F122" s="51"/>
      <c r="G122" s="51"/>
      <c r="H122" s="51"/>
      <c r="I122" s="51"/>
      <c r="J122" s="51"/>
      <c r="K122" s="51"/>
      <c r="L122" s="51"/>
      <c r="M122" s="51"/>
      <c r="N122" s="51"/>
    </row>
    <row r="123" customFormat="false" ht="42" hidden="false" customHeight="true" outlineLevel="0" collapsed="false">
      <c r="B123" s="52" t="s">
        <v>82</v>
      </c>
      <c r="C123" s="52"/>
      <c r="D123" s="52"/>
      <c r="E123" s="52"/>
      <c r="F123" s="52"/>
      <c r="G123" s="52"/>
      <c r="H123" s="52"/>
      <c r="I123" s="52"/>
      <c r="J123" s="52"/>
      <c r="K123" s="52"/>
      <c r="L123" s="52"/>
      <c r="M123" s="52"/>
      <c r="N123" s="52"/>
    </row>
    <row r="124" customFormat="false" ht="6" hidden="false" customHeight="true" outlineLevel="0" collapsed="false"/>
    <row r="125" customFormat="false" ht="21.75" hidden="false" customHeight="true" outlineLevel="0" collapsed="false">
      <c r="B125" s="51" t="s">
        <v>83</v>
      </c>
      <c r="C125" s="51"/>
      <c r="D125" s="51"/>
      <c r="E125" s="51"/>
      <c r="F125" s="51"/>
      <c r="G125" s="51"/>
      <c r="H125" s="51"/>
      <c r="I125" s="51"/>
      <c r="J125" s="51"/>
      <c r="K125" s="51"/>
      <c r="L125" s="51"/>
      <c r="M125" s="51"/>
      <c r="N125" s="51"/>
    </row>
    <row r="126" customFormat="false" ht="121.5" hidden="false" customHeight="true" outlineLevel="0" collapsed="false">
      <c r="B126" s="52" t="s">
        <v>84</v>
      </c>
      <c r="C126" s="52"/>
      <c r="D126" s="52"/>
      <c r="E126" s="52"/>
      <c r="F126" s="52"/>
      <c r="G126" s="52"/>
      <c r="H126" s="52"/>
      <c r="I126" s="52"/>
      <c r="J126" s="52"/>
      <c r="K126" s="52"/>
      <c r="L126" s="52"/>
      <c r="M126" s="52"/>
      <c r="N126" s="52"/>
    </row>
    <row r="127" customFormat="false" ht="6" hidden="false" customHeight="true" outlineLevel="0" collapsed="false"/>
    <row r="128" customFormat="false" ht="19.5" hidden="false" customHeight="true" outlineLevel="0" collapsed="false">
      <c r="B128" s="57" t="s">
        <v>85</v>
      </c>
      <c r="C128" s="57"/>
      <c r="D128" s="57"/>
      <c r="E128" s="57"/>
      <c r="F128" s="57"/>
      <c r="G128" s="57"/>
      <c r="H128" s="57"/>
      <c r="I128" s="57"/>
      <c r="J128" s="57"/>
      <c r="K128" s="57"/>
      <c r="L128" s="57"/>
      <c r="M128" s="57"/>
      <c r="N128" s="57"/>
    </row>
    <row r="129" customFormat="false" ht="25.5" hidden="false" customHeight="true" outlineLevel="0" collapsed="false">
      <c r="B129" s="58" t="s">
        <v>86</v>
      </c>
      <c r="C129" s="58"/>
      <c r="D129" s="41" t="s">
        <v>87</v>
      </c>
      <c r="E129" s="41"/>
      <c r="F129" s="41"/>
      <c r="G129" s="41"/>
      <c r="H129" s="41"/>
      <c r="I129" s="41"/>
      <c r="J129" s="41"/>
      <c r="K129" s="41"/>
      <c r="L129" s="41"/>
      <c r="M129" s="41"/>
      <c r="N129" s="41"/>
    </row>
    <row r="130" customFormat="false" ht="25.5" hidden="false" customHeight="true" outlineLevel="0" collapsed="false">
      <c r="B130" s="59" t="s">
        <v>88</v>
      </c>
      <c r="C130" s="59"/>
      <c r="D130" s="41" t="s">
        <v>89</v>
      </c>
      <c r="E130" s="41"/>
      <c r="F130" s="41"/>
      <c r="G130" s="41"/>
      <c r="H130" s="41"/>
      <c r="I130" s="41"/>
      <c r="J130" s="41"/>
      <c r="K130" s="41"/>
      <c r="L130" s="41"/>
      <c r="M130" s="41"/>
      <c r="N130" s="41"/>
    </row>
    <row r="131" customFormat="false" ht="42" hidden="false" customHeight="true" outlineLevel="0" collapsed="false">
      <c r="B131" s="60" t="s">
        <v>90</v>
      </c>
      <c r="C131" s="60"/>
      <c r="D131" s="41" t="s">
        <v>91</v>
      </c>
      <c r="E131" s="41"/>
      <c r="F131" s="41"/>
      <c r="G131" s="41"/>
      <c r="H131" s="41"/>
      <c r="I131" s="41"/>
      <c r="J131" s="41"/>
      <c r="K131" s="41"/>
      <c r="L131" s="41"/>
      <c r="M131" s="41"/>
      <c r="N131" s="41"/>
    </row>
    <row r="132" customFormat="false" ht="6" hidden="false" customHeight="true" outlineLevel="0" collapsed="false"/>
    <row r="133" customFormat="false" ht="21.75" hidden="false" customHeight="true" outlineLevel="0" collapsed="false">
      <c r="B133" s="61" t="s">
        <v>14</v>
      </c>
      <c r="C133" s="61"/>
      <c r="D133" s="61"/>
      <c r="E133" s="61"/>
      <c r="F133" s="61"/>
      <c r="G133" s="61"/>
      <c r="H133" s="61"/>
      <c r="I133" s="61"/>
      <c r="J133" s="61"/>
      <c r="K133" s="61"/>
      <c r="L133" s="61"/>
      <c r="M133" s="61"/>
      <c r="N133" s="61"/>
    </row>
    <row r="134" customFormat="false" ht="90" hidden="false" customHeight="true" outlineLevel="0" collapsed="false">
      <c r="B134" s="62" t="s">
        <v>92</v>
      </c>
      <c r="C134" s="62"/>
      <c r="D134" s="62"/>
      <c r="E134" s="62"/>
      <c r="F134" s="62"/>
      <c r="G134" s="62"/>
      <c r="H134" s="62"/>
      <c r="I134" s="62"/>
      <c r="J134" s="62"/>
      <c r="K134" s="62"/>
      <c r="L134" s="62"/>
      <c r="M134" s="62"/>
      <c r="N134" s="62"/>
    </row>
    <row r="135" customFormat="false" ht="6" hidden="false" customHeight="true" outlineLevel="0" collapsed="false"/>
    <row r="136" customFormat="false" ht="21.75" hidden="false" customHeight="true" outlineLevel="0" collapsed="false">
      <c r="B136" s="51" t="s">
        <v>93</v>
      </c>
      <c r="C136" s="51"/>
      <c r="D136" s="51"/>
      <c r="E136" s="51"/>
      <c r="F136" s="51"/>
      <c r="G136" s="51"/>
      <c r="H136" s="51"/>
      <c r="I136" s="51"/>
      <c r="J136" s="51"/>
      <c r="K136" s="51"/>
      <c r="L136" s="51"/>
      <c r="M136" s="51"/>
      <c r="N136" s="51"/>
    </row>
    <row r="137" customFormat="false" ht="57.75" hidden="false" customHeight="true" outlineLevel="0" collapsed="false">
      <c r="B137" s="52" t="s">
        <v>94</v>
      </c>
      <c r="C137" s="52"/>
      <c r="D137" s="52"/>
      <c r="E137" s="52"/>
      <c r="F137" s="52"/>
      <c r="G137" s="52"/>
      <c r="H137" s="52"/>
      <c r="I137" s="52"/>
      <c r="J137" s="52"/>
      <c r="K137" s="52"/>
      <c r="L137" s="52"/>
      <c r="M137" s="52"/>
      <c r="N137" s="52"/>
    </row>
    <row r="138" customFormat="false" ht="6" hidden="false" customHeight="true" outlineLevel="0" collapsed="false"/>
    <row r="140" customFormat="false" ht="24" hidden="false" customHeight="true" outlineLevel="0" collapsed="false">
      <c r="B140" s="37" t="s">
        <v>95</v>
      </c>
      <c r="C140" s="37"/>
      <c r="D140" s="37"/>
      <c r="E140" s="37"/>
      <c r="F140" s="37"/>
      <c r="G140" s="37"/>
      <c r="H140" s="37"/>
      <c r="I140" s="37"/>
      <c r="J140" s="37"/>
      <c r="K140" s="37"/>
      <c r="L140" s="37"/>
      <c r="M140" s="37"/>
      <c r="N140" s="37"/>
    </row>
    <row r="141" customFormat="false" ht="15" hidden="false" customHeight="false" outlineLevel="0" collapsed="false">
      <c r="B141" s="63" t="s">
        <v>96</v>
      </c>
      <c r="C141" s="63"/>
      <c r="D141" s="63"/>
      <c r="E141" s="63"/>
      <c r="F141" s="63"/>
      <c r="G141" s="63"/>
      <c r="H141" s="63"/>
      <c r="I141" s="63"/>
      <c r="J141" s="63"/>
      <c r="K141" s="63"/>
      <c r="L141" s="63"/>
      <c r="M141" s="63"/>
      <c r="N141" s="63"/>
    </row>
    <row r="143" customFormat="false" ht="21.75" hidden="false" customHeight="true" outlineLevel="0" collapsed="false">
      <c r="B143" s="42" t="s">
        <v>97</v>
      </c>
      <c r="C143" s="42"/>
      <c r="D143" s="42"/>
      <c r="E143" s="42"/>
      <c r="F143" s="42"/>
      <c r="G143" s="42"/>
      <c r="H143" s="42"/>
      <c r="I143" s="42"/>
      <c r="J143" s="42"/>
      <c r="K143" s="42"/>
      <c r="L143" s="42"/>
      <c r="M143" s="42"/>
      <c r="N143" s="42"/>
    </row>
    <row r="144" customFormat="false" ht="24" hidden="false" customHeight="true" outlineLevel="0" collapsed="false">
      <c r="B144" s="64" t="s">
        <v>98</v>
      </c>
      <c r="C144" s="64"/>
      <c r="D144" s="64"/>
      <c r="E144" s="64"/>
      <c r="F144" s="64"/>
      <c r="G144" s="64"/>
      <c r="H144" s="64"/>
      <c r="I144" s="64"/>
      <c r="J144" s="64"/>
      <c r="K144" s="64"/>
      <c r="L144" s="64"/>
      <c r="M144" s="64"/>
      <c r="N144" s="64"/>
    </row>
    <row r="145" customFormat="false" ht="25.5" hidden="false" customHeight="true" outlineLevel="0" collapsed="false">
      <c r="B145" s="65"/>
      <c r="C145" s="65"/>
      <c r="D145" s="65"/>
      <c r="E145" s="65"/>
      <c r="F145" s="65"/>
      <c r="H145" s="66" t="str">
        <f aca="false">IF(B145="","",IF(B145="Straight line through the origin","✓  Correct! Well done.","✗  Not quite. Hint: Look at graph A. What shape is it?"))</f>
        <v/>
      </c>
      <c r="I145" s="66"/>
      <c r="J145" s="66"/>
      <c r="K145" s="66"/>
      <c r="L145" s="66"/>
      <c r="M145" s="66"/>
      <c r="N145" s="66"/>
    </row>
    <row r="146" customFormat="false" ht="9.75" hidden="false" customHeight="true" outlineLevel="0" collapsed="false"/>
    <row r="147" customFormat="false" ht="24" hidden="false" customHeight="true" outlineLevel="0" collapsed="false">
      <c r="B147" s="64" t="s">
        <v>99</v>
      </c>
      <c r="C147" s="64"/>
      <c r="D147" s="64"/>
      <c r="E147" s="64"/>
      <c r="F147" s="64"/>
      <c r="G147" s="64"/>
      <c r="H147" s="64"/>
      <c r="I147" s="64"/>
      <c r="J147" s="64"/>
      <c r="K147" s="64"/>
      <c r="L147" s="64"/>
      <c r="M147" s="64"/>
      <c r="N147" s="64"/>
    </row>
    <row r="148" customFormat="false" ht="25.5" hidden="false" customHeight="true" outlineLevel="0" collapsed="false">
      <c r="B148" s="65"/>
      <c r="C148" s="65"/>
      <c r="D148" s="65"/>
      <c r="E148" s="65"/>
      <c r="F148" s="65"/>
      <c r="H148" s="66" t="str">
        <f aca="false">IF(B148="","",IF(B148="5 Ω","✓  Correct! Well done.","✗  Not quite. Hint: Use R = V ÷ I. Try 2.0 V and 0.40 A from table A."))</f>
        <v/>
      </c>
      <c r="I148" s="66"/>
      <c r="J148" s="66"/>
      <c r="K148" s="66"/>
      <c r="L148" s="66"/>
      <c r="M148" s="66"/>
      <c r="N148" s="66"/>
    </row>
    <row r="149" customFormat="false" ht="9.75" hidden="false" customHeight="true" outlineLevel="0" collapsed="false"/>
    <row r="150" customFormat="false" ht="24" hidden="false" customHeight="true" outlineLevel="0" collapsed="false">
      <c r="B150" s="64" t="s">
        <v>100</v>
      </c>
      <c r="C150" s="64"/>
      <c r="D150" s="64"/>
      <c r="E150" s="64"/>
      <c r="F150" s="64"/>
      <c r="G150" s="64"/>
      <c r="H150" s="64"/>
      <c r="I150" s="64"/>
      <c r="J150" s="64"/>
      <c r="K150" s="64"/>
      <c r="L150" s="64"/>
      <c r="M150" s="64"/>
      <c r="N150" s="64"/>
    </row>
    <row r="151" customFormat="false" ht="33.75" hidden="false" customHeight="true" outlineLevel="0" collapsed="false">
      <c r="B151" s="65"/>
      <c r="C151" s="65"/>
      <c r="D151" s="65"/>
      <c r="E151" s="65"/>
      <c r="F151" s="65"/>
      <c r="H151" s="66" t="str">
        <f aca="false">IF(B151="","",IF(B151="Increases","✓  Correct! Well done.","✗  Not quite. Hint: Look at the Resistance column in table B. Do the numbers go up or down?"))</f>
        <v/>
      </c>
      <c r="I151" s="66"/>
      <c r="J151" s="66"/>
      <c r="K151" s="66"/>
      <c r="L151" s="66"/>
      <c r="M151" s="66"/>
      <c r="N151" s="66"/>
    </row>
    <row r="152" customFormat="false" ht="9.75" hidden="false" customHeight="true" outlineLevel="0" collapsed="false"/>
    <row r="153" customFormat="false" ht="24" hidden="false" customHeight="true" outlineLevel="0" collapsed="false">
      <c r="B153" s="64" t="s">
        <v>101</v>
      </c>
      <c r="C153" s="64"/>
      <c r="D153" s="64"/>
      <c r="E153" s="64"/>
      <c r="F153" s="64"/>
      <c r="G153" s="64"/>
      <c r="H153" s="64"/>
      <c r="I153" s="64"/>
      <c r="J153" s="64"/>
      <c r="K153" s="64"/>
      <c r="L153" s="64"/>
      <c r="M153" s="64"/>
      <c r="N153" s="64"/>
    </row>
    <row r="154" customFormat="false" ht="25.5" hidden="false" customHeight="true" outlineLevel="0" collapsed="false">
      <c r="B154" s="65"/>
      <c r="C154" s="65"/>
      <c r="D154" s="65"/>
      <c r="E154" s="65"/>
      <c r="F154" s="65"/>
      <c r="H154" s="66" t="str">
        <f aca="false">IF(B154="","",IF(B154="The filament gets hotter","✓  Correct! Well done.","✗  Not quite. Hint: What happens to a wire when a big current flows through it?"))</f>
        <v/>
      </c>
      <c r="I154" s="66"/>
      <c r="J154" s="66"/>
      <c r="K154" s="66"/>
      <c r="L154" s="66"/>
      <c r="M154" s="66"/>
      <c r="N154" s="66"/>
    </row>
    <row r="155" customFormat="false" ht="9.75" hidden="false" customHeight="true" outlineLevel="0" collapsed="false"/>
    <row r="156" customFormat="false" ht="24" hidden="false" customHeight="true" outlineLevel="0" collapsed="false">
      <c r="B156" s="64" t="s">
        <v>102</v>
      </c>
      <c r="C156" s="64"/>
      <c r="D156" s="64"/>
      <c r="E156" s="64"/>
      <c r="F156" s="64"/>
      <c r="G156" s="64"/>
      <c r="H156" s="64"/>
      <c r="I156" s="64"/>
      <c r="J156" s="64"/>
      <c r="K156" s="64"/>
      <c r="L156" s="64"/>
      <c r="M156" s="64"/>
      <c r="N156" s="64"/>
    </row>
    <row r="157" customFormat="false" ht="25.5" hidden="false" customHeight="true" outlineLevel="0" collapsed="false">
      <c r="B157" s="65"/>
      <c r="C157" s="65"/>
      <c r="D157" s="65"/>
      <c r="E157" s="65"/>
      <c r="F157" s="65"/>
      <c r="H157" s="66" t="str">
        <f aca="false">IF(B157="","",IF(B157="Almost no current flows","✓  Correct! Well done.","✗  Not quite. Hint: Look at the left half of graph C (the negative voltages)."))</f>
        <v/>
      </c>
      <c r="I157" s="66"/>
      <c r="J157" s="66"/>
      <c r="K157" s="66"/>
      <c r="L157" s="66"/>
      <c r="M157" s="66"/>
      <c r="N157" s="66"/>
    </row>
    <row r="158" customFormat="false" ht="9.75" hidden="false" customHeight="true" outlineLevel="0" collapsed="false"/>
    <row r="159" customFormat="false" ht="24" hidden="false" customHeight="true" outlineLevel="0" collapsed="false">
      <c r="B159" s="64" t="s">
        <v>103</v>
      </c>
      <c r="C159" s="64"/>
      <c r="D159" s="64"/>
      <c r="E159" s="64"/>
      <c r="F159" s="64"/>
      <c r="G159" s="64"/>
      <c r="H159" s="64"/>
      <c r="I159" s="64"/>
      <c r="J159" s="64"/>
      <c r="K159" s="64"/>
      <c r="L159" s="64"/>
      <c r="M159" s="64"/>
      <c r="N159" s="64"/>
    </row>
    <row r="160" customFormat="false" ht="25.5" hidden="false" customHeight="true" outlineLevel="0" collapsed="false">
      <c r="B160" s="65"/>
      <c r="C160" s="65"/>
      <c r="D160" s="65"/>
      <c r="E160" s="65"/>
      <c r="F160" s="65"/>
      <c r="H160" s="66" t="str">
        <f aca="false">IF(B160="","",IF(B160="Resistor at constant temperature","✓  Correct! Well done.","✗  Not quite. Hint: Which graph is a straight line through the origin?"))</f>
        <v/>
      </c>
      <c r="I160" s="66"/>
      <c r="J160" s="66"/>
      <c r="K160" s="66"/>
      <c r="L160" s="66"/>
      <c r="M160" s="66"/>
      <c r="N160" s="66"/>
    </row>
    <row r="161" customFormat="false" ht="9.75" hidden="false" customHeight="true" outlineLevel="0" collapsed="false"/>
    <row r="163" customFormat="false" ht="21.75" hidden="false" customHeight="true" outlineLevel="0" collapsed="false">
      <c r="B163" s="42" t="s">
        <v>104</v>
      </c>
      <c r="C163" s="42"/>
      <c r="D163" s="42"/>
      <c r="E163" s="42"/>
      <c r="F163" s="42"/>
      <c r="G163" s="42"/>
      <c r="H163" s="42"/>
      <c r="I163" s="42"/>
      <c r="J163" s="42"/>
      <c r="K163" s="42"/>
      <c r="L163" s="42"/>
      <c r="M163" s="42"/>
      <c r="N163" s="42"/>
    </row>
    <row r="164" customFormat="false" ht="24" hidden="false" customHeight="true" outlineLevel="0" collapsed="false">
      <c r="B164" s="64" t="s">
        <v>105</v>
      </c>
      <c r="C164" s="64"/>
      <c r="D164" s="64"/>
      <c r="E164" s="64"/>
      <c r="F164" s="64"/>
      <c r="G164" s="64"/>
      <c r="H164" s="64"/>
      <c r="I164" s="64"/>
      <c r="J164" s="64"/>
      <c r="K164" s="64"/>
      <c r="L164" s="64"/>
      <c r="M164" s="64"/>
      <c r="N164" s="64"/>
    </row>
    <row r="165" customFormat="false" ht="25.5" hidden="false" customHeight="true" outlineLevel="0" collapsed="false">
      <c r="B165" s="65"/>
      <c r="C165" s="65"/>
      <c r="D165" s="65"/>
      <c r="E165" s="65"/>
      <c r="F165" s="65"/>
      <c r="H165" s="66" t="str">
        <f aca="false">IF(B165="","",IF(B165="Potential difference","✓  Correct! Well done.","✗  Not quite. Hint: The independent variable is the one you CHANGE."))</f>
        <v/>
      </c>
      <c r="I165" s="66"/>
      <c r="J165" s="66"/>
      <c r="K165" s="66"/>
      <c r="L165" s="66"/>
      <c r="M165" s="66"/>
      <c r="N165" s="66"/>
    </row>
    <row r="166" customFormat="false" ht="9.75" hidden="false" customHeight="true" outlineLevel="0" collapsed="false"/>
    <row r="167" customFormat="false" ht="24" hidden="false" customHeight="true" outlineLevel="0" collapsed="false">
      <c r="B167" s="64" t="s">
        <v>106</v>
      </c>
      <c r="C167" s="64"/>
      <c r="D167" s="64"/>
      <c r="E167" s="64"/>
      <c r="F167" s="64"/>
      <c r="G167" s="64"/>
      <c r="H167" s="64"/>
      <c r="I167" s="64"/>
      <c r="J167" s="64"/>
      <c r="K167" s="64"/>
      <c r="L167" s="64"/>
      <c r="M167" s="64"/>
      <c r="N167" s="64"/>
    </row>
    <row r="168" customFormat="false" ht="25.5" hidden="false" customHeight="true" outlineLevel="0" collapsed="false">
      <c r="B168" s="65"/>
      <c r="C168" s="65"/>
      <c r="D168" s="65"/>
      <c r="E168" s="65"/>
      <c r="F168" s="65"/>
      <c r="H168" s="66" t="str">
        <f aca="false">IF(B168="","",IF(B168="In parallel with the component","✓  Correct! Well done.","✗  Not quite. Hint: Voltmeters go ACROSS a component."))</f>
        <v/>
      </c>
      <c r="I168" s="66"/>
      <c r="J168" s="66"/>
      <c r="K168" s="66"/>
      <c r="L168" s="66"/>
      <c r="M168" s="66"/>
      <c r="N168" s="66"/>
    </row>
    <row r="169" customFormat="false" ht="9.75" hidden="false" customHeight="true" outlineLevel="0" collapsed="false"/>
    <row r="170" customFormat="false" ht="24" hidden="false" customHeight="true" outlineLevel="0" collapsed="false">
      <c r="B170" s="64" t="s">
        <v>107</v>
      </c>
      <c r="C170" s="64"/>
      <c r="D170" s="64"/>
      <c r="E170" s="64"/>
      <c r="F170" s="64"/>
      <c r="G170" s="64"/>
      <c r="H170" s="64"/>
      <c r="I170" s="64"/>
      <c r="J170" s="64"/>
      <c r="K170" s="64"/>
      <c r="L170" s="64"/>
      <c r="M170" s="64"/>
      <c r="N170" s="64"/>
    </row>
    <row r="171" customFormat="false" ht="25.5" hidden="false" customHeight="true" outlineLevel="0" collapsed="false">
      <c r="B171" s="65"/>
      <c r="C171" s="65"/>
      <c r="D171" s="65"/>
      <c r="E171" s="65"/>
      <c r="F171" s="65"/>
      <c r="H171" s="66" t="str">
        <f aca="false">IF(B171="","",IF(B171="To stop too much current damaging the diode","✓  Correct! Well done.","✗  Not quite. Hint: Diodes can be damaged by too much current."))</f>
        <v/>
      </c>
      <c r="I171" s="66"/>
      <c r="J171" s="66"/>
      <c r="K171" s="66"/>
      <c r="L171" s="66"/>
      <c r="M171" s="66"/>
      <c r="N171" s="66"/>
    </row>
    <row r="172" customFormat="false" ht="9.75" hidden="false" customHeight="true" outlineLevel="0" collapsed="false"/>
    <row r="173" customFormat="false" ht="24" hidden="false" customHeight="true" outlineLevel="0" collapsed="false">
      <c r="B173" s="64" t="s">
        <v>108</v>
      </c>
      <c r="C173" s="64"/>
      <c r="D173" s="64"/>
      <c r="E173" s="64"/>
      <c r="F173" s="64"/>
      <c r="G173" s="64"/>
      <c r="H173" s="64"/>
      <c r="I173" s="64"/>
      <c r="J173" s="64"/>
      <c r="K173" s="64"/>
      <c r="L173" s="64"/>
      <c r="M173" s="64"/>
      <c r="N173" s="64"/>
    </row>
    <row r="174" customFormat="false" ht="25.5" hidden="false" customHeight="true" outlineLevel="0" collapsed="false">
      <c r="B174" s="65"/>
      <c r="C174" s="65"/>
      <c r="D174" s="65"/>
      <c r="E174" s="65"/>
      <c r="F174" s="65"/>
      <c r="H174" s="66" t="str">
        <f aca="false">IF(B174="","",IF(B174="Reverse the connections to the component","✓  Correct! Well done.","✗  Not quite. Hint: To get negative voltages, the current must go the other way."))</f>
        <v/>
      </c>
      <c r="I174" s="66"/>
      <c r="J174" s="66"/>
      <c r="K174" s="66"/>
      <c r="L174" s="66"/>
      <c r="M174" s="66"/>
      <c r="N174" s="66"/>
    </row>
    <row r="175" customFormat="false" ht="9.75" hidden="false" customHeight="true" outlineLevel="0" collapsed="false"/>
    <row r="177" customFormat="false" ht="27.75" hidden="false" customHeight="true" outlineLevel="0" collapsed="false">
      <c r="B177" s="67" t="s">
        <v>109</v>
      </c>
      <c r="C177" s="68" t="n">
        <f aca="false">COUNTIF(H145:H174,"✓*")</f>
        <v>0</v>
      </c>
      <c r="D177" s="69" t="s">
        <v>110</v>
      </c>
      <c r="E177" s="70" t="str">
        <f aca="false">IF(C177=10,"🏆  Fantastic – full marks!",IF(C177&gt;=7,"🌟  Great work! Check any red answers.",IF(C177&gt;=4,"👍  Good effort. Use the hints to improve your score.",IF(COUNTIF(H145:H174,"?*")&gt;0,"💪  Keep going! Read the hints and the physics section.","Answer the questions above to see your score."))))</f>
        <v>Answer the questions above to see your score.</v>
      </c>
      <c r="F177" s="70"/>
      <c r="G177" s="70"/>
      <c r="H177" s="70"/>
      <c r="I177" s="70"/>
      <c r="J177" s="70"/>
      <c r="K177" s="70"/>
      <c r="L177" s="70"/>
      <c r="M177" s="70"/>
      <c r="N177" s="70"/>
    </row>
    <row r="179" customFormat="false" ht="24" hidden="false" customHeight="true" outlineLevel="0" collapsed="false">
      <c r="B179" s="37" t="s">
        <v>111</v>
      </c>
      <c r="C179" s="37"/>
      <c r="D179" s="37"/>
      <c r="E179" s="37"/>
      <c r="F179" s="37"/>
      <c r="G179" s="37"/>
      <c r="H179" s="37"/>
      <c r="I179" s="37"/>
      <c r="J179" s="37"/>
      <c r="K179" s="37"/>
      <c r="L179" s="37"/>
      <c r="M179" s="37"/>
      <c r="N179" s="37"/>
    </row>
    <row r="180" customFormat="false" ht="6" hidden="false" customHeight="true" outlineLevel="0" collapsed="false"/>
    <row r="181" customFormat="false" ht="21.75" hidden="false" customHeight="true" outlineLevel="0" collapsed="false">
      <c r="B181" s="55" t="s">
        <v>112</v>
      </c>
      <c r="C181" s="55"/>
      <c r="D181" s="55"/>
      <c r="E181" s="55"/>
      <c r="F181" s="55"/>
      <c r="G181" s="55"/>
      <c r="H181" s="55"/>
      <c r="I181" s="55"/>
      <c r="J181" s="55"/>
      <c r="K181" s="55"/>
      <c r="L181" s="55"/>
      <c r="M181" s="55"/>
      <c r="N181" s="55"/>
    </row>
    <row r="182" customFormat="false" ht="42" hidden="false" customHeight="true" outlineLevel="0" collapsed="false">
      <c r="B182" s="56" t="s">
        <v>113</v>
      </c>
      <c r="C182" s="56"/>
      <c r="D182" s="56"/>
      <c r="E182" s="56"/>
      <c r="F182" s="56"/>
      <c r="G182" s="56"/>
      <c r="H182" s="56"/>
      <c r="I182" s="56"/>
      <c r="J182" s="56"/>
      <c r="K182" s="56"/>
      <c r="L182" s="56"/>
      <c r="M182" s="56"/>
      <c r="N182" s="56"/>
    </row>
    <row r="183" customFormat="false" ht="6" hidden="false" customHeight="true" outlineLevel="0" collapsed="false"/>
  </sheetData>
  <sheetProtection sheet="true" formatColumns="false" formatRows="false"/>
  <mergeCells count="93">
    <mergeCell ref="B1:J1"/>
    <mergeCell ref="L1:N2"/>
    <mergeCell ref="B2:J2"/>
    <mergeCell ref="C5:F5"/>
    <mergeCell ref="B7:N7"/>
    <mergeCell ref="B8:N8"/>
    <mergeCell ref="B10:N10"/>
    <mergeCell ref="C12:N12"/>
    <mergeCell ref="C14:N14"/>
    <mergeCell ref="C16:N16"/>
    <mergeCell ref="B19:N19"/>
    <mergeCell ref="B21:D21"/>
    <mergeCell ref="E21:N21"/>
    <mergeCell ref="B22:D22"/>
    <mergeCell ref="E22:N22"/>
    <mergeCell ref="B23:D23"/>
    <mergeCell ref="E23:N23"/>
    <mergeCell ref="B24:D24"/>
    <mergeCell ref="E24:N24"/>
    <mergeCell ref="B25:D25"/>
    <mergeCell ref="E25:N25"/>
    <mergeCell ref="B27:N27"/>
    <mergeCell ref="B29:N29"/>
    <mergeCell ref="B52:N52"/>
    <mergeCell ref="B75:N75"/>
    <mergeCell ref="B92:F92"/>
    <mergeCell ref="B99:N99"/>
    <mergeCell ref="B101:N101"/>
    <mergeCell ref="B102:N102"/>
    <mergeCell ref="B104:N104"/>
    <mergeCell ref="B105:N105"/>
    <mergeCell ref="B107:N107"/>
    <mergeCell ref="B108:N108"/>
    <mergeCell ref="B110:N110"/>
    <mergeCell ref="B111:N111"/>
    <mergeCell ref="B113:N113"/>
    <mergeCell ref="B114:N114"/>
    <mergeCell ref="B117:N117"/>
    <mergeCell ref="B119:N119"/>
    <mergeCell ref="B120:N120"/>
    <mergeCell ref="B122:N122"/>
    <mergeCell ref="B123:N123"/>
    <mergeCell ref="B125:N125"/>
    <mergeCell ref="B126:N126"/>
    <mergeCell ref="B128:N128"/>
    <mergeCell ref="B129:C129"/>
    <mergeCell ref="D129:N129"/>
    <mergeCell ref="B130:C130"/>
    <mergeCell ref="D130:N130"/>
    <mergeCell ref="B131:C131"/>
    <mergeCell ref="D131:N131"/>
    <mergeCell ref="B133:N133"/>
    <mergeCell ref="B134:N134"/>
    <mergeCell ref="B136:N136"/>
    <mergeCell ref="B137:N137"/>
    <mergeCell ref="B140:N140"/>
    <mergeCell ref="B141:N141"/>
    <mergeCell ref="B143:N143"/>
    <mergeCell ref="B144:N144"/>
    <mergeCell ref="B145:F145"/>
    <mergeCell ref="H145:N145"/>
    <mergeCell ref="B147:N147"/>
    <mergeCell ref="B148:F148"/>
    <mergeCell ref="H148:N148"/>
    <mergeCell ref="B150:N150"/>
    <mergeCell ref="B151:F151"/>
    <mergeCell ref="H151:N151"/>
    <mergeCell ref="B153:N153"/>
    <mergeCell ref="B154:F154"/>
    <mergeCell ref="H154:N154"/>
    <mergeCell ref="B156:N156"/>
    <mergeCell ref="B157:F157"/>
    <mergeCell ref="H157:N157"/>
    <mergeCell ref="B159:N159"/>
    <mergeCell ref="B160:F160"/>
    <mergeCell ref="H160:N160"/>
    <mergeCell ref="B163:N163"/>
    <mergeCell ref="B164:N164"/>
    <mergeCell ref="B165:F165"/>
    <mergeCell ref="H165:N165"/>
    <mergeCell ref="B167:N167"/>
    <mergeCell ref="B168:F168"/>
    <mergeCell ref="H168:N168"/>
    <mergeCell ref="B170:N170"/>
    <mergeCell ref="B171:F171"/>
    <mergeCell ref="H171:N171"/>
    <mergeCell ref="B173:N173"/>
    <mergeCell ref="B174:F174"/>
    <mergeCell ref="H174:N174"/>
    <mergeCell ref="E177:N177"/>
    <mergeCell ref="B179:N179"/>
    <mergeCell ref="B181:N181"/>
    <mergeCell ref="B182:N182"/>
  </mergeCells>
  <conditionalFormatting sqref="H145">
    <cfRule type="expression" priority="2" aboveAverage="0" equalAverage="0" bottom="0" percent="0" rank="0" text="" dxfId="0">
      <formula>LEFT(H145,1)="✓"</formula>
    </cfRule>
    <cfRule type="expression" priority="3" aboveAverage="0" equalAverage="0" bottom="0" percent="0" rank="0" text="" dxfId="1">
      <formula>LEFT(H145,1)="✗"</formula>
    </cfRule>
  </conditionalFormatting>
  <conditionalFormatting sqref="H148">
    <cfRule type="expression" priority="4" aboveAverage="0" equalAverage="0" bottom="0" percent="0" rank="0" text="" dxfId="0">
      <formula>LEFT(H148,1)="✓"</formula>
    </cfRule>
    <cfRule type="expression" priority="5" aboveAverage="0" equalAverage="0" bottom="0" percent="0" rank="0" text="" dxfId="1">
      <formula>LEFT(H148,1)="✗"</formula>
    </cfRule>
  </conditionalFormatting>
  <conditionalFormatting sqref="H151">
    <cfRule type="expression" priority="6" aboveAverage="0" equalAverage="0" bottom="0" percent="0" rank="0" text="" dxfId="0">
      <formula>LEFT(H151,1)="✓"</formula>
    </cfRule>
    <cfRule type="expression" priority="7" aboveAverage="0" equalAverage="0" bottom="0" percent="0" rank="0" text="" dxfId="1">
      <formula>LEFT(H151,1)="✗"</formula>
    </cfRule>
  </conditionalFormatting>
  <conditionalFormatting sqref="H154">
    <cfRule type="expression" priority="8" aboveAverage="0" equalAverage="0" bottom="0" percent="0" rank="0" text="" dxfId="0">
      <formula>LEFT(H154,1)="✓"</formula>
    </cfRule>
    <cfRule type="expression" priority="9" aboveAverage="0" equalAverage="0" bottom="0" percent="0" rank="0" text="" dxfId="1">
      <formula>LEFT(H154,1)="✗"</formula>
    </cfRule>
  </conditionalFormatting>
  <conditionalFormatting sqref="H157">
    <cfRule type="expression" priority="10" aboveAverage="0" equalAverage="0" bottom="0" percent="0" rank="0" text="" dxfId="0">
      <formula>LEFT(H157,1)="✓"</formula>
    </cfRule>
    <cfRule type="expression" priority="11" aboveAverage="0" equalAverage="0" bottom="0" percent="0" rank="0" text="" dxfId="1">
      <formula>LEFT(H157,1)="✗"</formula>
    </cfRule>
  </conditionalFormatting>
  <conditionalFormatting sqref="H160">
    <cfRule type="expression" priority="12" aboveAverage="0" equalAverage="0" bottom="0" percent="0" rank="0" text="" dxfId="0">
      <formula>LEFT(H160,1)="✓"</formula>
    </cfRule>
    <cfRule type="expression" priority="13" aboveAverage="0" equalAverage="0" bottom="0" percent="0" rank="0" text="" dxfId="1">
      <formula>LEFT(H160,1)="✗"</formula>
    </cfRule>
  </conditionalFormatting>
  <conditionalFormatting sqref="H165">
    <cfRule type="expression" priority="14" aboveAverage="0" equalAverage="0" bottom="0" percent="0" rank="0" text="" dxfId="0">
      <formula>LEFT(H165,1)="✓"</formula>
    </cfRule>
    <cfRule type="expression" priority="15" aboveAverage="0" equalAverage="0" bottom="0" percent="0" rank="0" text="" dxfId="1">
      <formula>LEFT(H165,1)="✗"</formula>
    </cfRule>
  </conditionalFormatting>
  <conditionalFormatting sqref="H168">
    <cfRule type="expression" priority="16" aboveAverage="0" equalAverage="0" bottom="0" percent="0" rank="0" text="" dxfId="0">
      <formula>LEFT(H168,1)="✓"</formula>
    </cfRule>
    <cfRule type="expression" priority="17" aboveAverage="0" equalAverage="0" bottom="0" percent="0" rank="0" text="" dxfId="1">
      <formula>LEFT(H168,1)="✗"</formula>
    </cfRule>
  </conditionalFormatting>
  <conditionalFormatting sqref="H171">
    <cfRule type="expression" priority="18" aboveAverage="0" equalAverage="0" bottom="0" percent="0" rank="0" text="" dxfId="0">
      <formula>LEFT(H171,1)="✓"</formula>
    </cfRule>
    <cfRule type="expression" priority="19" aboveAverage="0" equalAverage="0" bottom="0" percent="0" rank="0" text="" dxfId="1">
      <formula>LEFT(H171,1)="✗"</formula>
    </cfRule>
  </conditionalFormatting>
  <conditionalFormatting sqref="H174">
    <cfRule type="expression" priority="20" aboveAverage="0" equalAverage="0" bottom="0" percent="0" rank="0" text="" dxfId="0">
      <formula>LEFT(H174,1)="✓"</formula>
    </cfRule>
    <cfRule type="expression" priority="21" aboveAverage="0" equalAverage="0" bottom="0" percent="0" rank="0" text="" dxfId="1">
      <formula>LEFT(H174,1)="✗"</formula>
    </cfRule>
  </conditionalFormatting>
  <dataValidations count="10">
    <dataValidation allowBlank="true" error="Please choose an answer from the drop-down list." errorStyle="stop" errorTitle="Use the list" operator="between" prompt="Click the arrow to choose an answer." promptTitle="Q1" showDropDown="false" showErrorMessage="true" showInputMessage="true" sqref="B145" type="list">
      <formula1>Lists!$B$2:$B$4</formula1>
      <formula2>0</formula2>
    </dataValidation>
    <dataValidation allowBlank="true" error="Please choose an answer from the drop-down list." errorStyle="stop" errorTitle="Use the list" operator="between" prompt="Click the arrow to choose an answer." promptTitle="Q2" showDropDown="false" showErrorMessage="true" showInputMessage="true" sqref="B148" type="list">
      <formula1>Lists!$C$2:$C$5</formula1>
      <formula2>0</formula2>
    </dataValidation>
    <dataValidation allowBlank="true" error="Please choose an answer from the drop-down list." errorStyle="stop" errorTitle="Use the list" operator="between" prompt="Click the arrow to choose an answer." promptTitle="Q3" showDropDown="false" showErrorMessage="true" showInputMessage="true" sqref="B151" type="list">
      <formula1>Lists!$D$2:$D$4</formula1>
      <formula2>0</formula2>
    </dataValidation>
    <dataValidation allowBlank="true" error="Please choose an answer from the drop-down list." errorStyle="stop" errorTitle="Use the list" operator="between" prompt="Click the arrow to choose an answer." promptTitle="Q4" showDropDown="false" showErrorMessage="true" showInputMessage="true" sqref="B154" type="list">
      <formula1>Lists!$E$2:$E$4</formula1>
      <formula2>0</formula2>
    </dataValidation>
    <dataValidation allowBlank="true" error="Please choose an answer from the drop-down list." errorStyle="stop" errorTitle="Use the list" operator="between" prompt="Click the arrow to choose an answer." promptTitle="Q5" showDropDown="false" showErrorMessage="true" showInputMessage="true" sqref="B157" type="list">
      <formula1>Lists!$F$2:$F$4</formula1>
      <formula2>0</formula2>
    </dataValidation>
    <dataValidation allowBlank="true" error="Please choose an answer from the drop-down list." errorStyle="stop" errorTitle="Use the list" operator="between" prompt="Click the arrow to choose an answer." promptTitle="Q6" showDropDown="false" showErrorMessage="true" showInputMessage="true" sqref="B160" type="list">
      <formula1>Lists!$G$2:$G$4</formula1>
      <formula2>0</formula2>
    </dataValidation>
    <dataValidation allowBlank="true" error="Please choose an answer from the drop-down list." errorStyle="stop" errorTitle="Use the list" operator="between" prompt="Click the arrow to choose an answer." promptTitle="Q7" showDropDown="false" showErrorMessage="true" showInputMessage="true" sqref="B165" type="list">
      <formula1>Lists!$H$2:$H$4</formula1>
      <formula2>0</formula2>
    </dataValidation>
    <dataValidation allowBlank="true" error="Please choose an answer from the drop-down list." errorStyle="stop" errorTitle="Use the list" operator="between" prompt="Click the arrow to choose an answer." promptTitle="Q8" showDropDown="false" showErrorMessage="true" showInputMessage="true" sqref="B168" type="list">
      <formula1>Lists!$I$2:$I$4</formula1>
      <formula2>0</formula2>
    </dataValidation>
    <dataValidation allowBlank="true" error="Please choose an answer from the drop-down list." errorStyle="stop" errorTitle="Use the list" operator="between" prompt="Click the arrow to choose an answer." promptTitle="Q9" showDropDown="false" showErrorMessage="true" showInputMessage="true" sqref="B171" type="list">
      <formula1>Lists!$J$2:$J$4</formula1>
      <formula2>0</formula2>
    </dataValidation>
    <dataValidation allowBlank="true" error="Please choose an answer from the drop-down list." errorStyle="stop" errorTitle="Use the list" operator="between" prompt="Click the arrow to choose an answer." promptTitle="Q10" showDropDown="false" showErrorMessage="true" showInputMessage="true" sqref="B174" type="list">
      <formula1>Lists!$K$2:$K$4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4" min="2" style="0" width="13"/>
    <col collapsed="false" customWidth="true" hidden="false" outlineLevel="0" max="15" min="15" style="0" width="2"/>
  </cols>
  <sheetData>
    <row r="1" customFormat="false" ht="33.75" hidden="false" customHeight="true" outlineLevel="0" collapsed="false">
      <c r="A1" s="1"/>
      <c r="B1" s="2" t="s">
        <v>114</v>
      </c>
      <c r="C1" s="2"/>
      <c r="D1" s="2"/>
      <c r="E1" s="2"/>
      <c r="F1" s="2"/>
      <c r="G1" s="2"/>
      <c r="H1" s="2"/>
      <c r="I1" s="2"/>
      <c r="J1" s="2"/>
      <c r="K1" s="2"/>
      <c r="L1" s="2"/>
      <c r="M1" s="2"/>
      <c r="N1" s="2"/>
      <c r="O1" s="1"/>
    </row>
    <row r="2" customFormat="false" ht="19.5" hidden="false" customHeight="true" outlineLevel="0" collapsed="false">
      <c r="A2" s="1"/>
      <c r="B2" s="3" t="s">
        <v>115</v>
      </c>
      <c r="C2" s="3"/>
      <c r="D2" s="3"/>
      <c r="E2" s="3"/>
      <c r="F2" s="3"/>
      <c r="G2" s="3"/>
      <c r="H2" s="3"/>
      <c r="I2" s="3"/>
      <c r="J2" s="3"/>
      <c r="K2" s="3"/>
      <c r="L2" s="3"/>
      <c r="M2" s="3"/>
      <c r="N2" s="3"/>
      <c r="O2" s="1"/>
    </row>
    <row r="3" customFormat="false" ht="6" hidden="false" customHeight="true" outlineLevel="0" collapsed="false">
      <c r="A3" s="1"/>
      <c r="B3" s="1"/>
      <c r="C3" s="1"/>
      <c r="D3" s="1"/>
      <c r="E3" s="1"/>
      <c r="F3" s="1"/>
      <c r="G3" s="1"/>
      <c r="H3" s="1"/>
      <c r="I3" s="1"/>
      <c r="J3" s="1"/>
      <c r="K3" s="1"/>
      <c r="L3" s="1"/>
      <c r="M3" s="1"/>
      <c r="N3" s="1"/>
      <c r="O3" s="1"/>
    </row>
    <row r="5" customFormat="false" ht="24" hidden="false" customHeight="true" outlineLevel="0" collapsed="false">
      <c r="B5" s="4" t="s">
        <v>116</v>
      </c>
      <c r="C5" s="4"/>
      <c r="D5" s="4"/>
      <c r="E5" s="4"/>
      <c r="F5" s="4"/>
      <c r="G5" s="4"/>
      <c r="H5" s="4"/>
      <c r="I5" s="4"/>
      <c r="J5" s="4"/>
      <c r="K5" s="4"/>
      <c r="L5" s="4"/>
      <c r="M5" s="4"/>
      <c r="N5" s="4"/>
    </row>
    <row r="6" customFormat="false" ht="6" hidden="false" customHeight="true" outlineLevel="0" collapsed="false"/>
    <row r="7" customFormat="false" ht="21.75" hidden="false" customHeight="true" outlineLevel="0" collapsed="false">
      <c r="B7" s="5" t="s">
        <v>117</v>
      </c>
      <c r="C7" s="5"/>
      <c r="D7" s="5"/>
      <c r="E7" s="5"/>
      <c r="F7" s="5"/>
      <c r="G7" s="5"/>
      <c r="H7" s="5"/>
      <c r="I7" s="5"/>
      <c r="J7" s="5"/>
      <c r="K7" s="5"/>
      <c r="L7" s="5"/>
      <c r="M7" s="5"/>
      <c r="N7" s="5"/>
    </row>
    <row r="8" customFormat="false" ht="169.5" hidden="false" customHeight="true" outlineLevel="0" collapsed="false">
      <c r="B8" s="6" t="s">
        <v>118</v>
      </c>
      <c r="C8" s="6"/>
      <c r="D8" s="6"/>
      <c r="E8" s="6"/>
      <c r="F8" s="6"/>
      <c r="G8" s="6"/>
      <c r="H8" s="6"/>
      <c r="I8" s="6"/>
      <c r="J8" s="6"/>
      <c r="K8" s="6"/>
      <c r="L8" s="6"/>
      <c r="M8" s="6"/>
      <c r="N8" s="6"/>
    </row>
    <row r="9" customFormat="false" ht="6" hidden="false" customHeight="true" outlineLevel="0" collapsed="false"/>
    <row r="10" customFormat="false" ht="21.75" hidden="false" customHeight="true" outlineLevel="0" collapsed="false">
      <c r="B10" s="5" t="s">
        <v>119</v>
      </c>
      <c r="C10" s="5"/>
      <c r="D10" s="5"/>
      <c r="E10" s="5"/>
      <c r="F10" s="5"/>
      <c r="G10" s="5"/>
      <c r="H10" s="5"/>
      <c r="I10" s="5"/>
      <c r="J10" s="5"/>
      <c r="K10" s="5"/>
      <c r="L10" s="5"/>
      <c r="M10" s="5"/>
      <c r="N10" s="5"/>
    </row>
    <row r="11" customFormat="false" ht="42" hidden="false" customHeight="true" outlineLevel="0" collapsed="false">
      <c r="B11" s="6" t="s">
        <v>120</v>
      </c>
      <c r="C11" s="6"/>
      <c r="D11" s="6"/>
      <c r="E11" s="6"/>
      <c r="F11" s="6"/>
      <c r="G11" s="6"/>
      <c r="H11" s="6"/>
      <c r="I11" s="6"/>
      <c r="J11" s="6"/>
      <c r="K11" s="6"/>
      <c r="L11" s="6"/>
      <c r="M11" s="6"/>
      <c r="N11" s="6"/>
    </row>
    <row r="12" customFormat="false" ht="6" hidden="false" customHeight="true" outlineLevel="0" collapsed="false"/>
    <row r="13" customFormat="false" ht="21.75" hidden="false" customHeight="true" outlineLevel="0" collapsed="false">
      <c r="B13" s="5" t="s">
        <v>121</v>
      </c>
      <c r="C13" s="5"/>
      <c r="D13" s="5"/>
      <c r="E13" s="5"/>
      <c r="F13" s="5"/>
      <c r="G13" s="5"/>
      <c r="H13" s="5"/>
      <c r="I13" s="5"/>
      <c r="J13" s="5"/>
      <c r="K13" s="5"/>
      <c r="L13" s="5"/>
      <c r="M13" s="5"/>
      <c r="N13" s="5"/>
    </row>
    <row r="14" customFormat="false" ht="42" hidden="false" customHeight="true" outlineLevel="0" collapsed="false">
      <c r="B14" s="6" t="s">
        <v>122</v>
      </c>
      <c r="C14" s="6"/>
      <c r="D14" s="6"/>
      <c r="E14" s="6"/>
      <c r="F14" s="6"/>
      <c r="G14" s="6"/>
      <c r="H14" s="6"/>
      <c r="I14" s="6"/>
      <c r="J14" s="6"/>
      <c r="K14" s="6"/>
      <c r="L14" s="6"/>
      <c r="M14" s="6"/>
      <c r="N14" s="6"/>
    </row>
    <row r="15" customFormat="false" ht="6" hidden="false" customHeight="true" outlineLevel="0" collapsed="false"/>
    <row r="16" customFormat="false" ht="21.75" hidden="false" customHeight="true" outlineLevel="0" collapsed="false">
      <c r="B16" s="55" t="s">
        <v>123</v>
      </c>
      <c r="C16" s="55"/>
      <c r="D16" s="55"/>
      <c r="E16" s="55"/>
      <c r="F16" s="55"/>
      <c r="G16" s="55"/>
      <c r="H16" s="55"/>
      <c r="I16" s="55"/>
      <c r="J16" s="55"/>
      <c r="K16" s="55"/>
      <c r="L16" s="55"/>
      <c r="M16" s="55"/>
      <c r="N16" s="55"/>
    </row>
    <row r="17" customFormat="false" ht="57.75" hidden="false" customHeight="true" outlineLevel="0" collapsed="false">
      <c r="B17" s="56" t="s">
        <v>124</v>
      </c>
      <c r="C17" s="56"/>
      <c r="D17" s="56"/>
      <c r="E17" s="56"/>
      <c r="F17" s="56"/>
      <c r="G17" s="56"/>
      <c r="H17" s="56"/>
      <c r="I17" s="56"/>
      <c r="J17" s="56"/>
      <c r="K17" s="56"/>
      <c r="L17" s="56"/>
      <c r="M17" s="56"/>
      <c r="N17" s="56"/>
    </row>
    <row r="18" customFormat="false" ht="6" hidden="false" customHeight="true" outlineLevel="0" collapsed="false"/>
    <row r="19" customFormat="false" ht="17.15" hidden="false" customHeight="false" outlineLevel="0" collapsed="false">
      <c r="B19" s="71" t="s">
        <v>125</v>
      </c>
    </row>
  </sheetData>
  <sheetProtection sheet="true"/>
  <mergeCells count="11">
    <mergeCell ref="B1:N1"/>
    <mergeCell ref="B2:N2"/>
    <mergeCell ref="B5:N5"/>
    <mergeCell ref="B7:N7"/>
    <mergeCell ref="B8:N8"/>
    <mergeCell ref="B10:N10"/>
    <mergeCell ref="B11:N11"/>
    <mergeCell ref="B13:N13"/>
    <mergeCell ref="B14:N14"/>
    <mergeCell ref="B16:N16"/>
    <mergeCell ref="B17:N17"/>
  </mergeCells>
  <hyperlinks>
    <hyperlink ref="B19" r:id="rId1" display="👉  Open the shop"/>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126</v>
      </c>
      <c r="B1" s="0" t="s">
        <v>127</v>
      </c>
      <c r="C1" s="0" t="s">
        <v>128</v>
      </c>
      <c r="D1" s="0" t="s">
        <v>129</v>
      </c>
      <c r="E1" s="0" t="s">
        <v>130</v>
      </c>
      <c r="F1" s="0" t="s">
        <v>131</v>
      </c>
      <c r="G1" s="0" t="s">
        <v>132</v>
      </c>
      <c r="H1" s="0" t="s">
        <v>133</v>
      </c>
      <c r="I1" s="0" t="s">
        <v>134</v>
      </c>
      <c r="J1" s="0" t="s">
        <v>135</v>
      </c>
      <c r="K1" s="0" t="s">
        <v>136</v>
      </c>
    </row>
    <row r="2" customFormat="false" ht="15" hidden="false" customHeight="false" outlineLevel="0" collapsed="false">
      <c r="B2" s="0" t="s">
        <v>137</v>
      </c>
      <c r="C2" s="0" t="s">
        <v>138</v>
      </c>
      <c r="D2" s="0" t="s">
        <v>139</v>
      </c>
      <c r="E2" s="0" t="s">
        <v>140</v>
      </c>
      <c r="F2" s="0" t="s">
        <v>141</v>
      </c>
      <c r="G2" s="0" t="s">
        <v>142</v>
      </c>
      <c r="H2" s="0" t="s">
        <v>143</v>
      </c>
      <c r="I2" s="0" t="s">
        <v>144</v>
      </c>
      <c r="J2" s="0" t="s">
        <v>145</v>
      </c>
      <c r="K2" s="0" t="s">
        <v>146</v>
      </c>
    </row>
    <row r="3" customFormat="false" ht="15" hidden="false" customHeight="false" outlineLevel="0" collapsed="false">
      <c r="B3" s="0" t="s">
        <v>147</v>
      </c>
      <c r="C3" s="0" t="s">
        <v>148</v>
      </c>
      <c r="D3" s="0" t="s">
        <v>149</v>
      </c>
      <c r="E3" s="0" t="s">
        <v>150</v>
      </c>
      <c r="F3" s="0" t="s">
        <v>151</v>
      </c>
      <c r="G3" s="0" t="s">
        <v>53</v>
      </c>
      <c r="H3" s="0" t="s">
        <v>152</v>
      </c>
      <c r="I3" s="0" t="s">
        <v>153</v>
      </c>
      <c r="J3" s="0" t="s">
        <v>154</v>
      </c>
      <c r="K3" s="0" t="s">
        <v>155</v>
      </c>
    </row>
    <row r="4" customFormat="false" ht="15" hidden="false" customHeight="false" outlineLevel="0" collapsed="false">
      <c r="B4" s="0" t="s">
        <v>156</v>
      </c>
      <c r="C4" s="0" t="s">
        <v>157</v>
      </c>
      <c r="D4" s="0" t="s">
        <v>158</v>
      </c>
      <c r="E4" s="0" t="s">
        <v>159</v>
      </c>
      <c r="F4" s="0" t="s">
        <v>160</v>
      </c>
      <c r="G4" s="0" t="s">
        <v>55</v>
      </c>
      <c r="H4" s="0" t="s">
        <v>161</v>
      </c>
      <c r="I4" s="0" t="s">
        <v>162</v>
      </c>
      <c r="J4" s="0" t="s">
        <v>163</v>
      </c>
      <c r="K4" s="0" t="s">
        <v>164</v>
      </c>
    </row>
    <row r="5" customFormat="false" ht="15" hidden="false" customHeight="false" outlineLevel="0" collapsed="false">
      <c r="C5" s="0" t="s">
        <v>165</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2026-10-08T19:22:44Z</dcterms:created>
  <dc:creator>openpyxl</dc:creator>
  <dc:description/>
  <dc:language>en-US</dc:language>
  <cp:lastModifiedBy/>
  <dcterms:modified xsi:type="dcterms:W3CDTF">2026-10-08T20:22:46Z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